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úblico DEPLAN\02-GPS_DEPLAN\Pactuação Inferfederativa de Indicadores\2018 E 2019\"/>
    </mc:Choice>
  </mc:AlternateContent>
  <bookViews>
    <workbookView xWindow="0" yWindow="0" windowWidth="20355" windowHeight="2730" firstSheet="20" activeTab="22"/>
  </bookViews>
  <sheets>
    <sheet name="indicador 1- Óbitos Prematuros" sheetId="35" r:id="rId1"/>
    <sheet name="Indicador 2-MIF investigad (2" sheetId="15" r:id="rId2"/>
    <sheet name="Indicador 3-Obitcom causa bas" sheetId="22" r:id="rId3"/>
    <sheet name="Indicador 4-Calendario de vaci" sheetId="19" r:id="rId4"/>
    <sheet name="Indicador-5 DCNI" sheetId="18" r:id="rId5"/>
    <sheet name="Indicador-6 Cura de MH" sheetId="25" r:id="rId6"/>
    <sheet name="Indicador - 7 Casos de Malaria " sheetId="36" r:id="rId7"/>
    <sheet name="Indicador 8-Sífilis Congen" sheetId="16" r:id="rId8"/>
    <sheet name="Indicador-9 Aids em &gt; 5 an (2" sheetId="24" r:id="rId9"/>
    <sheet name="Indicador-10 Amostra de agu (2" sheetId="30" r:id="rId10"/>
    <sheet name="Indicador 11-Exames citopato (2" sheetId="7" r:id="rId11"/>
    <sheet name="Indicador12-Mamagrafia" sheetId="6" r:id="rId12"/>
    <sheet name="Indicador 13-Parto Normal" sheetId="9" r:id="rId13"/>
    <sheet name="Indicador 14- gravidez na adole" sheetId="37" r:id="rId14"/>
    <sheet name="Indicador 15-Mortalidade Inf (2" sheetId="13" r:id="rId15"/>
    <sheet name="Indicador 16-óbitos maternos" sheetId="14" r:id="rId16"/>
    <sheet name="Indicador 17- Cob.pop. Atb" sheetId="5" r:id="rId17"/>
    <sheet name="Indicador 18-Bolsa Familia " sheetId="3" r:id="rId18"/>
    <sheet name="Indicador19- Saude bucal" sheetId="4" r:id="rId19"/>
    <sheet name="Indicador-20 Munic Vigil San" sheetId="17" r:id="rId20"/>
    <sheet name="Indicador 21- CAPS" sheetId="12" r:id="rId21"/>
    <sheet name="Indicador-22 imóveis visitados" sheetId="29" r:id="rId22"/>
    <sheet name="Indicador-23 Agra ao trab n (2" sheetId="40" r:id="rId23"/>
    <sheet name="Indicador Cura de Tuberculose" sheetId="23" r:id="rId24"/>
    <sheet name="Plan1" sheetId="41" r:id="rId25"/>
  </sheets>
  <definedNames>
    <definedName name="_xlnm.Print_Area" localSheetId="6">'Indicador - 7 Casos de Malaria '!$A$1:$M$92</definedName>
    <definedName name="_xlnm.Print_Area" localSheetId="0">'indicador 1- Óbitos Prematuros'!$A$1:$M$93</definedName>
    <definedName name="_xlnm.Print_Area" localSheetId="10">'Indicador 11-Exames citopato (2'!$A$1:$M$93</definedName>
    <definedName name="_xlnm.Print_Area" localSheetId="12">'Indicador 13-Parto Normal'!$A$1:$M$92</definedName>
    <definedName name="_xlnm.Print_Area" localSheetId="13">'Indicador 14- gravidez na adole'!$A$1:$M$92</definedName>
    <definedName name="_xlnm.Print_Area" localSheetId="14">'Indicador 15-Mortalidade Inf (2'!$A$1:$M$84</definedName>
    <definedName name="_xlnm.Print_Area" localSheetId="15">'Indicador 16-óbitos maternos'!$A$1:$M$92</definedName>
    <definedName name="_xlnm.Print_Area" localSheetId="16">'Indicador 17- Cob.pop. Atb'!$A$1:$M$84</definedName>
    <definedName name="_xlnm.Print_Area" localSheetId="17">'Indicador 18-Bolsa Familia '!$A$1:$M$93</definedName>
    <definedName name="_xlnm.Print_Area" localSheetId="20">'Indicador 21- CAPS'!$A$1:$M$93</definedName>
    <definedName name="_xlnm.Print_Area" localSheetId="1">'Indicador 2-MIF investigad (2'!$A$2:$M$92</definedName>
    <definedName name="_xlnm.Print_Area" localSheetId="2">'Indicador 3-Obitcom causa bas'!$A$1:$M$94</definedName>
    <definedName name="_xlnm.Print_Area" localSheetId="3">'Indicador 4-Calendario de vaci'!$A$1:$M$92</definedName>
    <definedName name="_xlnm.Print_Area" localSheetId="7">'Indicador 8-Sífilis Congen'!$A$1:$M$94</definedName>
    <definedName name="_xlnm.Print_Area" localSheetId="23">'Indicador Cura de Tuberculose'!$A$1:$G$89</definedName>
    <definedName name="_xlnm.Print_Area" localSheetId="9">'Indicador-10 Amostra de agu (2'!$A$1:$N$95</definedName>
    <definedName name="_xlnm.Print_Area" localSheetId="11">'Indicador12-Mamagrafia'!$A$1:$M$93</definedName>
    <definedName name="_xlnm.Print_Area" localSheetId="18">'Indicador19- Saude bucal'!$A$1:$M$92</definedName>
    <definedName name="_xlnm.Print_Area" localSheetId="19">'Indicador-20 Munic Vigil San'!$A$1:$M$93</definedName>
    <definedName name="_xlnm.Print_Area" localSheetId="21">'Indicador-22 imóveis visitados'!$A$1:$M$93</definedName>
    <definedName name="_xlnm.Print_Area" localSheetId="22">'Indicador-23 Agra ao trab n (2'!$A$1:$M$94</definedName>
    <definedName name="_xlnm.Print_Area" localSheetId="4">'Indicador-5 DCNI'!$A$1:$M$92</definedName>
    <definedName name="_xlnm.Print_Area" localSheetId="5">'Indicador-6 Cura de MH'!$A$1:$M$92</definedName>
    <definedName name="_xlnm.Print_Area" localSheetId="8">'Indicador-9 Aids em &gt; 5 an (2'!$A$1:$M$92</definedName>
    <definedName name="_xlnm.Print_Titles" localSheetId="6">'Indicador - 7 Casos de Malaria '!$9:$9</definedName>
    <definedName name="_xlnm.Print_Titles" localSheetId="0">'indicador 1- Óbitos Prematuros'!$9:$9</definedName>
    <definedName name="_xlnm.Print_Titles" localSheetId="10">'Indicador 11-Exames citopato (2'!$9:$9</definedName>
    <definedName name="_xlnm.Print_Titles" localSheetId="12">'Indicador 13-Parto Normal'!$9:$9</definedName>
    <definedName name="_xlnm.Print_Titles" localSheetId="13">'Indicador 14- gravidez na adole'!$9:$9</definedName>
    <definedName name="_xlnm.Print_Titles" localSheetId="14">'Indicador 15-Mortalidade Inf (2'!$9:$9</definedName>
    <definedName name="_xlnm.Print_Titles" localSheetId="15">'Indicador 16-óbitos maternos'!$9:$9</definedName>
    <definedName name="_xlnm.Print_Titles" localSheetId="16">'Indicador 17- Cob.pop. Atb'!$9:$9</definedName>
    <definedName name="_xlnm.Print_Titles" localSheetId="17">'Indicador 18-Bolsa Familia '!$9:$9</definedName>
    <definedName name="_xlnm.Print_Titles" localSheetId="1">'Indicador 2-MIF investigad (2'!$9:$9</definedName>
    <definedName name="_xlnm.Print_Titles" localSheetId="2">'Indicador 3-Obitcom causa bas'!$9:$9</definedName>
    <definedName name="_xlnm.Print_Titles" localSheetId="3">'Indicador 4-Calendario de vaci'!$9:$9</definedName>
    <definedName name="_xlnm.Print_Titles" localSheetId="7">'Indicador 8-Sífilis Congen'!$9:$9</definedName>
    <definedName name="_xlnm.Print_Titles" localSheetId="23">'Indicador Cura de Tuberculose'!$8:$8</definedName>
    <definedName name="_xlnm.Print_Titles" localSheetId="9">'Indicador-10 Amostra de agu (2'!$9:$10</definedName>
    <definedName name="_xlnm.Print_Titles" localSheetId="11">'Indicador12-Mamagrafia'!$9:$9</definedName>
    <definedName name="_xlnm.Print_Titles" localSheetId="19">'Indicador-20 Munic Vigil San'!$9:$9</definedName>
    <definedName name="_xlnm.Print_Titles" localSheetId="21">'Indicador-22 imóveis visitados'!$9:$9</definedName>
    <definedName name="_xlnm.Print_Titles" localSheetId="22">'Indicador-23 Agra ao trab n (2'!$9:$9</definedName>
    <definedName name="_xlnm.Print_Titles" localSheetId="4">'Indicador-5 DCNI'!$9:$9</definedName>
    <definedName name="_xlnm.Print_Titles" localSheetId="5">'Indicador-6 Cura de MH'!$9:$9</definedName>
    <definedName name="_xlnm.Print_Titles" localSheetId="8">'Indicador-9 Aids em &gt; 5 an (2'!$9:$9</definedName>
  </definedNames>
  <calcPr calcId="152511"/>
</workbook>
</file>

<file path=xl/calcChain.xml><?xml version="1.0" encoding="utf-8"?>
<calcChain xmlns="http://schemas.openxmlformats.org/spreadsheetml/2006/main">
  <c r="G86" i="30" l="1"/>
  <c r="C86" i="30"/>
  <c r="G79" i="30"/>
  <c r="G71" i="30"/>
  <c r="G64" i="30"/>
  <c r="C64" i="30"/>
  <c r="G56" i="30"/>
  <c r="C56" i="30"/>
  <c r="G42" i="30"/>
  <c r="C42" i="30"/>
  <c r="G32" i="30"/>
  <c r="C13" i="30"/>
  <c r="E83" i="36" l="1"/>
  <c r="C83" i="36"/>
  <c r="E76" i="36"/>
  <c r="C76" i="36"/>
  <c r="E68" i="36"/>
  <c r="C68" i="36"/>
  <c r="E61" i="36"/>
  <c r="C61" i="36"/>
  <c r="E53" i="36"/>
  <c r="C53" i="36"/>
  <c r="E39" i="36"/>
  <c r="C39" i="36"/>
  <c r="E29" i="36"/>
  <c r="C29" i="36"/>
  <c r="E21" i="36"/>
  <c r="C21" i="36"/>
  <c r="E10" i="36"/>
  <c r="C10" i="36"/>
  <c r="C39" i="24" l="1"/>
  <c r="C29" i="24"/>
  <c r="C62" i="16"/>
  <c r="C54" i="16"/>
  <c r="C40" i="16"/>
  <c r="C30" i="16"/>
  <c r="C22" i="16"/>
  <c r="C11" i="16"/>
  <c r="C88" i="19" l="1"/>
  <c r="C87" i="19"/>
  <c r="C86" i="19"/>
  <c r="C85" i="19"/>
  <c r="C84" i="19"/>
  <c r="C81" i="19"/>
  <c r="C80" i="19"/>
  <c r="C79" i="19"/>
  <c r="C78" i="19"/>
  <c r="C77" i="19"/>
  <c r="C74" i="19"/>
  <c r="C73" i="19"/>
  <c r="C72" i="19"/>
  <c r="C71" i="19"/>
  <c r="C70" i="19"/>
  <c r="C69" i="19"/>
  <c r="C66" i="19"/>
  <c r="C65" i="19"/>
  <c r="C64" i="19"/>
  <c r="C63" i="19"/>
  <c r="C62" i="19"/>
  <c r="C59" i="19"/>
  <c r="C58" i="19"/>
  <c r="C57" i="19"/>
  <c r="C56" i="19"/>
  <c r="C55" i="19"/>
  <c r="C54" i="19"/>
  <c r="C51" i="19"/>
  <c r="C50" i="19"/>
  <c r="C49" i="19"/>
  <c r="C48" i="19"/>
  <c r="C47" i="19"/>
  <c r="C46" i="19"/>
  <c r="C45" i="19"/>
  <c r="C44" i="19"/>
  <c r="C43" i="19"/>
  <c r="C42" i="19"/>
  <c r="C41" i="19"/>
  <c r="C40" i="19"/>
  <c r="C37" i="19"/>
  <c r="C36" i="19"/>
  <c r="C35" i="19"/>
  <c r="C34" i="19"/>
  <c r="C33" i="19"/>
  <c r="C32" i="19"/>
  <c r="C31" i="19"/>
  <c r="C30" i="19"/>
  <c r="C27" i="19"/>
  <c r="C26" i="19"/>
  <c r="C25" i="19"/>
  <c r="C24" i="19"/>
  <c r="C23" i="19"/>
  <c r="C22" i="19"/>
  <c r="C19" i="19"/>
  <c r="C18" i="19"/>
  <c r="C17" i="19"/>
  <c r="C16" i="19"/>
  <c r="C15" i="19"/>
  <c r="C14" i="19"/>
  <c r="C13" i="19"/>
  <c r="C12" i="19"/>
  <c r="C11" i="19"/>
</calcChain>
</file>

<file path=xl/comments1.xml><?xml version="1.0" encoding="utf-8"?>
<comments xmlns="http://schemas.openxmlformats.org/spreadsheetml/2006/main">
  <authors>
    <author>jamile.junior</author>
  </authors>
  <commentList>
    <comment ref="J25" authorId="0" shapeId="0">
      <text>
        <r>
          <rPr>
            <b/>
            <sz val="9"/>
            <color indexed="81"/>
            <rFont val="Tahoma"/>
            <family val="2"/>
          </rPr>
          <t>Não Houvecasos no período da Coorte</t>
        </r>
        <r>
          <rPr>
            <sz val="9"/>
            <color indexed="81"/>
            <rFont val="Tahoma"/>
            <family val="2"/>
          </rPr>
          <t xml:space="preserve">
</t>
        </r>
      </text>
    </comment>
    <comment ref="J33" authorId="0" shapeId="0">
      <text>
        <r>
          <rPr>
            <b/>
            <sz val="9"/>
            <color indexed="81"/>
            <rFont val="Tahoma"/>
            <family val="2"/>
          </rPr>
          <t>Não Houve casos no Período da Coorte</t>
        </r>
      </text>
    </comment>
    <comment ref="J44" authorId="0" shapeId="0">
      <text>
        <r>
          <rPr>
            <b/>
            <sz val="9"/>
            <color indexed="81"/>
            <rFont val="Tahoma"/>
            <family val="2"/>
          </rPr>
          <t>Não houve casos no período da coorte</t>
        </r>
      </text>
    </comment>
    <comment ref="J56" authorId="0" shapeId="0">
      <text>
        <r>
          <rPr>
            <b/>
            <sz val="9"/>
            <color indexed="81"/>
            <rFont val="Tahoma"/>
            <family val="2"/>
          </rPr>
          <t>não houve casos no périodo da coorte</t>
        </r>
      </text>
    </comment>
    <comment ref="J62" authorId="0" shapeId="0">
      <text>
        <r>
          <rPr>
            <b/>
            <sz val="9"/>
            <color indexed="81"/>
            <rFont val="Tahoma"/>
            <family val="2"/>
          </rPr>
          <t>não houve casos no período da coorte</t>
        </r>
      </text>
    </comment>
  </commentList>
</comments>
</file>

<file path=xl/comments2.xml><?xml version="1.0" encoding="utf-8"?>
<comments xmlns="http://schemas.openxmlformats.org/spreadsheetml/2006/main">
  <authors>
    <author>Lessalay Silva Siqueira</author>
    <author>Lissa</author>
  </authors>
  <commentList>
    <comment ref="E10" authorId="0" shapeId="0">
      <text>
        <r>
          <rPr>
            <b/>
            <sz val="9"/>
            <color indexed="81"/>
            <rFont val="Tahoma"/>
            <family val="2"/>
          </rPr>
          <t>Lessalay Silva Siqueira:</t>
        </r>
        <r>
          <rPr>
            <sz val="9"/>
            <color indexed="81"/>
            <rFont val="Tahoma"/>
            <family val="2"/>
          </rPr>
          <t xml:space="preserve">
A regional tem boa cobertura AB de 89,44% (2017) e foi a segunda regional com menor resultado no indicador com 29,55%,  perdendo para Manaus e Entorno com 20,33%.  A regional atingiu a meta pactuada para 2017, no entanto, apenas 3 dos 9 municípios atingiram as metas pactuadas individualmente. Seis municípios pactuaram metas acima da meta regional e estadual. Ademais é a regional com maior população indígena em números absolutos sendo Tabatinga, São Paulo de Olivença e Benjamin Constant  os mais populosos desta região. Apesar de o indicador considerar a faixa de 10 a 19 anos, quando considerada a faixa 10 a 14 anos o município de Atalaia do Norte teve a maior ocorrência no Estado com 4,05%, maior que a ocorrência do Estado com 1,8% dos casos nesta faixa etária (dados sujeitos a alteração).</t>
        </r>
      </text>
    </comment>
    <comment ref="E21" authorId="0" shapeId="0">
      <text>
        <r>
          <rPr>
            <b/>
            <sz val="9"/>
            <color indexed="81"/>
            <rFont val="Tahoma"/>
            <family val="2"/>
          </rPr>
          <t xml:space="preserve">Lessalay Silva Siqueira:
</t>
        </r>
        <r>
          <rPr>
            <sz val="9"/>
            <color indexed="81"/>
            <rFont val="Tahoma"/>
            <family val="2"/>
          </rPr>
          <t xml:space="preserve">A regional Triângulo tem cobertura AB de 98,4%. Considerando a série histórica avaliada a regional apresentou o maior percentual de gravidez na adolescência dentre as regionais em 2017. Dos cinco municípios do estado do Amazonas com maior ocorrência no mesmo ano,  3 são da regional Triângulo (Uarini, Maraã, Alvarães) configurando uma atenção especial a esta regional. </t>
        </r>
      </text>
    </comment>
    <comment ref="E29" authorId="0" shapeId="0">
      <text>
        <r>
          <rPr>
            <b/>
            <sz val="9"/>
            <color indexed="81"/>
            <rFont val="Tahoma"/>
            <family val="2"/>
          </rPr>
          <t xml:space="preserve">Lessalay Silva Siqueira:
</t>
        </r>
        <r>
          <rPr>
            <sz val="9"/>
            <color indexed="81"/>
            <rFont val="Tahoma"/>
            <family val="2"/>
          </rPr>
          <t>A regional Rio Negro e Solimões tem boa cobertura AB de 91,93% (2017) e conseguiu atingir a meta pactuada de 31,64%  para 2017. Apenas 3 dos 8 municípios que compõem a regional não conseguiram atingir suas metas individuais. Codajás se destacou sendo o quinto município do Estado do Amazonas  com maior percentual de gravidez na adolescência em 2017. Para a pactuação é necessário redução da meta regional considerando a meta estadual, e redução das metas municipais especialmente dos municípios de Anamã, Caapiranga e Codajás.</t>
        </r>
      </text>
    </comment>
    <comment ref="E39" authorId="0" shapeId="0">
      <text>
        <r>
          <rPr>
            <b/>
            <sz val="9"/>
            <color indexed="81"/>
            <rFont val="Tahoma"/>
            <family val="2"/>
          </rPr>
          <t xml:space="preserve">Lessalay Silva Siqueira:
</t>
        </r>
        <r>
          <rPr>
            <sz val="9"/>
            <color indexed="81"/>
            <rFont val="Tahoma"/>
            <family val="2"/>
          </rPr>
          <t>Apesar da regional ter baixa cobertura da Atenção Básica de 50,45% (a menor entre as regionais), e corresponder a mais de 50% da população do Estado nesta faixa etária, ela se destacou obtendo o menor percentual de gravidez na adolescência dentre as regionais de saúde, no ano de 2017. 
Vale ressaltar o esforço do município de Manaus que apresentou o menor resultado dentre os municípios do Estado apesar de ser o município com menor cobertura AB (43,95%). 
Ademais, esta regional é a segunda com maior população indígena do Estado, e o município de São Gabriel da Cachoeira o mais populoso da regional e do Estado, com cobertura AB de 55,10%, o que representaria um dificultador no processo de redução da meta, no entanto este município conseguiu reduzir a meta individual e obteve o segundo menor resultado da regional ( 21,21%) e do estado contrariando esta suposição.
Há necessidade de esforço conjunto da regional para redução das metas dos Municípios especialmente: Autazes, Barcelos, Careiro Castanho, Nova Olinda do Norte, Santa Isabel do Rio Negro.</t>
        </r>
      </text>
    </comment>
    <comment ref="E53" authorId="0" shapeId="0">
      <text>
        <r>
          <rPr>
            <b/>
            <sz val="9"/>
            <color indexed="81"/>
            <rFont val="Tahoma"/>
            <family val="2"/>
          </rPr>
          <t>Lessalay Silva Siqueira:</t>
        </r>
        <r>
          <rPr>
            <sz val="9"/>
            <color indexed="81"/>
            <rFont val="Tahoma"/>
            <family val="2"/>
          </rPr>
          <t xml:space="preserve">
A regional Médio Amazonas foi única região de saúde com 100% de cobertura AB no Estado do Amazonas em 2017, ficando em terceiro lugar entre as regionais com menor proporção de gravidez na adolescência no mesmo período. O município de São Sebastião do Uatumã, foi único dentre os municípios do Estado que obteve resultado acima de 40% e ocupandoo primeiro lugar com maior ocorrência com 43,07% dos casos. A meta regional de 30,78% para 2017 foi alcançada, no entanto ainda é muito distante dos parâmetros nacional (18%) e estadual (25,29%). Considerando a série histórica a regional vem mantendo a proporção de gravidez na adolescência. Para pactuação é necessário a redução das metas da regional e municipais considerando os parâmetros nacional e estadual, especialmente a do município de São Sebastião do Uatumã de 43,07%</t>
        </r>
      </text>
    </comment>
    <comment ref="E61" authorId="1" shapeId="0">
      <text>
        <r>
          <rPr>
            <b/>
            <sz val="9"/>
            <color indexed="81"/>
            <rFont val="Tahoma"/>
            <family val="2"/>
          </rPr>
          <t>Lissa:</t>
        </r>
        <r>
          <rPr>
            <sz val="9"/>
            <color indexed="81"/>
            <rFont val="Tahoma"/>
            <family val="2"/>
          </rPr>
          <t xml:space="preserve">
A regional Baixo Amazonas alcançou meta de 29,68% abaixo da pactuada para o ano de 2017 de 30,49% para a regional  no entanto, está acima dos parâmetros nacional (18%) e estadual (25,29%). A regional tem boa cobertura AB de 84,93% (em 2017),
Boa Vista do Ramos se destacou com maior ocorrência 33,87% dentre os munícipios que compõem a regional.
O município de Parintins foi o que obteve o menor resultado na regional com 28,69% , no entanto, é necessário atenção especial  pois ocupa a 2º posição entre os municípios do Estado  nas infecções por IST e HIV.
Para pactuação sugiro redução de meta regional e municipais, especialmente dos municípios de Boa Vista do Ramos e Barreirinha.</t>
        </r>
      </text>
    </comment>
    <comment ref="E68" authorId="1" shapeId="0">
      <text>
        <r>
          <rPr>
            <b/>
            <sz val="9"/>
            <color indexed="81"/>
            <rFont val="Tahoma"/>
            <family val="2"/>
          </rPr>
          <t>Lissa:</t>
        </r>
        <r>
          <rPr>
            <sz val="9"/>
            <color indexed="81"/>
            <rFont val="Tahoma"/>
            <family val="2"/>
          </rPr>
          <t xml:space="preserve">
Considerando a série histórica a regional Juruá não têm conseguido reduzir o percentual de gravidez na adolescência, apesar da regional ter boa cobertura AB de 86,24% (2017), e ser a região de saúde com menor população de Adolescentes do Estado do Amazonas.
Em 2017 foi a segunda regional com maior percentual de gravidez na adolescência dentre as regiões de saúde. Apenas 2 dos 6 municípios atingiram suas metas individuais. Para pactuação 2018 oriento reduzir a meta regional, considerando a meta estadual e as municipais, especialmente dos municípios de Envira, Eirunepé e Carauari.</t>
        </r>
      </text>
    </comment>
    <comment ref="E76" authorId="1" shapeId="0">
      <text>
        <r>
          <rPr>
            <b/>
            <sz val="9"/>
            <color indexed="81"/>
            <rFont val="Tahoma"/>
            <family val="2"/>
          </rPr>
          <t>Lissa:</t>
        </r>
        <r>
          <rPr>
            <sz val="9"/>
            <color indexed="81"/>
            <rFont val="Tahoma"/>
            <family val="2"/>
          </rPr>
          <t xml:space="preserve">
Considerando a série hisórica tem conseguido reduzir o percentual de gravidez na adolescência. A regional tem cobertura AB de 81,3% (2017),  e em 2017 conseguiu alcançar sua meta regional de  35,56%.   Dos 5 municípios que compõem a regional 3 atingiram suas metas individuais, no entanto, 2 tinham metas acima de 40%, e todos os municípios tiveram resultados acima de 32%, resultados muito distantes dos parâmetros nacional e estadual.
 Para pactuação recomendo redução das metas regional e municipais.</t>
        </r>
      </text>
    </comment>
    <comment ref="E83" authorId="1" shapeId="0">
      <text>
        <r>
          <rPr>
            <b/>
            <sz val="9"/>
            <color indexed="81"/>
            <rFont val="Tahoma"/>
            <family val="2"/>
          </rPr>
          <t>Lissa:</t>
        </r>
        <r>
          <rPr>
            <sz val="9"/>
            <color indexed="81"/>
            <rFont val="Tahoma"/>
            <family val="2"/>
          </rPr>
          <t xml:space="preserve">
A regional Rio Madeira tem boa cobertura AB de 82,12%, no entanto não tem conseguido reduzir o percentual de gravidez na adolescencia quando considerada a séria histórica. Apenas o município de Borba conseguiu atingir a meta municipal pactuada para 2017, no entanto, todos os municípios obtiveram resultados acima de 30%, resultados muito distantes dos parâmetros. Para pactuação sugiro reduzir a meta regional e as municipais, considerando os parâmetro nacional e estadual. </t>
        </r>
      </text>
    </comment>
  </commentList>
</comments>
</file>

<file path=xl/comments3.xml><?xml version="1.0" encoding="utf-8"?>
<comments xmlns="http://schemas.openxmlformats.org/spreadsheetml/2006/main">
  <authors>
    <author>011654</author>
  </authors>
  <commentList>
    <comment ref="C8" authorId="0" shapeId="0">
      <text>
        <r>
          <rPr>
            <b/>
            <sz val="9"/>
            <color indexed="81"/>
            <rFont val="Segoe UI"/>
            <family val="2"/>
          </rPr>
          <t>011654:</t>
        </r>
        <r>
          <rPr>
            <sz val="9"/>
            <color indexed="81"/>
            <rFont val="Segoe UI"/>
            <family val="2"/>
          </rPr>
          <t xml:space="preserve">
Dado Atualizado: 27/06/2019</t>
        </r>
      </text>
    </comment>
  </commentList>
</comments>
</file>

<file path=xl/sharedStrings.xml><?xml version="1.0" encoding="utf-8"?>
<sst xmlns="http://schemas.openxmlformats.org/spreadsheetml/2006/main" count="5993" uniqueCount="743">
  <si>
    <t>Regional -  Alto Solimões</t>
  </si>
  <si>
    <t>AMATURÁ</t>
  </si>
  <si>
    <t>ATALAIA DO NORTE</t>
  </si>
  <si>
    <t>BENJAMIN CONSTANT</t>
  </si>
  <si>
    <t>FONTE BOA</t>
  </si>
  <si>
    <t>JUTAÍ</t>
  </si>
  <si>
    <t>SANTO ANTÔNIO DO IÇÁ</t>
  </si>
  <si>
    <t>SÃO PAULO DE OLIVENÇA</t>
  </si>
  <si>
    <t>TABATINGA</t>
  </si>
  <si>
    <t>TONANTINS</t>
  </si>
  <si>
    <t>Regional -  Triângulo</t>
  </si>
  <si>
    <t>ALVARÃES</t>
  </si>
  <si>
    <t>JAPURÁ</t>
  </si>
  <si>
    <t>JURUÁ</t>
  </si>
  <si>
    <t>MARAÃ</t>
  </si>
  <si>
    <t>TEFÉ</t>
  </si>
  <si>
    <t>UARINI</t>
  </si>
  <si>
    <t>Regional -  Rio Negro e Solimões</t>
  </si>
  <si>
    <t>ANAMÃ</t>
  </si>
  <si>
    <t>ANORI</t>
  </si>
  <si>
    <t>BERURI</t>
  </si>
  <si>
    <t>CAAPIRANGA</t>
  </si>
  <si>
    <t>COARI</t>
  </si>
  <si>
    <t>CODAJÁS</t>
  </si>
  <si>
    <t>MANACAPURU</t>
  </si>
  <si>
    <t>NOVO AIRÃO</t>
  </si>
  <si>
    <t>AUTAZES</t>
  </si>
  <si>
    <t>BARCELOS</t>
  </si>
  <si>
    <t>CAREIRO CASTANHO</t>
  </si>
  <si>
    <t>CAREIRO DA VÁRZEA</t>
  </si>
  <si>
    <t>IRANDUBA</t>
  </si>
  <si>
    <t>MANAQUIRI</t>
  </si>
  <si>
    <t>MANAUS</t>
  </si>
  <si>
    <t>NOVA OLINDA DO NORTE</t>
  </si>
  <si>
    <t>PRESIDENTE FIGUEIREDO</t>
  </si>
  <si>
    <t>RIO PRETO DA EVA</t>
  </si>
  <si>
    <t>SANTA ISABEL DO RIO NEGRO</t>
  </si>
  <si>
    <t>SÃO GABRIEL DA CACHOEIRA</t>
  </si>
  <si>
    <t>Regional -  Médio Amazonas</t>
  </si>
  <si>
    <t>ITACOATIARA</t>
  </si>
  <si>
    <t>ITAPIRANGA</t>
  </si>
  <si>
    <t>SÃO SEBASTIÃO DO UATUMÃ</t>
  </si>
  <si>
    <t>SILVES</t>
  </si>
  <si>
    <t>URUCARÁ</t>
  </si>
  <si>
    <t>URUCURITUBA</t>
  </si>
  <si>
    <t>Regional -  Baixo Amazonas</t>
  </si>
  <si>
    <t>PARINTINS</t>
  </si>
  <si>
    <t>BARREIRINHA</t>
  </si>
  <si>
    <t>NHAMUNDÁ</t>
  </si>
  <si>
    <t>MAUÉS</t>
  </si>
  <si>
    <t>BOA VISTA DO RAMOS</t>
  </si>
  <si>
    <t>Regional -  Juruá</t>
  </si>
  <si>
    <t>EIRUNEPÉ</t>
  </si>
  <si>
    <t>ENVIRA</t>
  </si>
  <si>
    <t>CARAUARI</t>
  </si>
  <si>
    <t>ITAMARATI</t>
  </si>
  <si>
    <t>GUAJARÁ</t>
  </si>
  <si>
    <t>IPIXUNA</t>
  </si>
  <si>
    <t>BOCA DO ACRE</t>
  </si>
  <si>
    <t>CANUTAMA</t>
  </si>
  <si>
    <t>LÁBREA</t>
  </si>
  <si>
    <t>PAUINI</t>
  </si>
  <si>
    <t>TAPAUÁ</t>
  </si>
  <si>
    <t>Regional - Rio Madeira</t>
  </si>
  <si>
    <t>APUÍ</t>
  </si>
  <si>
    <t>BORBA</t>
  </si>
  <si>
    <t>HUMAITÁ</t>
  </si>
  <si>
    <t>MANICORÉ</t>
  </si>
  <si>
    <t>NOVO ARIPUANÃ</t>
  </si>
  <si>
    <t/>
  </si>
  <si>
    <t>DEPARTAMENTO DE PLANEJAMENTO E GESTÃO - DEPLAN</t>
  </si>
  <si>
    <t>REGIONAL/MUNICIPIO</t>
  </si>
  <si>
    <t xml:space="preserve">UNIDADE DE MEDIDA                                                                 </t>
  </si>
  <si>
    <t>%</t>
  </si>
  <si>
    <t>N/A</t>
  </si>
  <si>
    <t xml:space="preserve">RAZÃO </t>
  </si>
  <si>
    <t>RAZÃO</t>
  </si>
  <si>
    <t>N.ABSOLUTO</t>
  </si>
  <si>
    <t>Regional -  Purus</t>
  </si>
  <si>
    <t>Regional -  Manaus Entrono e Alto Rio Negro</t>
  </si>
  <si>
    <t>Regional -  Manaus Entorno e Alto Rio Negro</t>
  </si>
  <si>
    <t>Regional - Purus</t>
  </si>
  <si>
    <t>(Enviados em 06.02.2017)</t>
  </si>
  <si>
    <t>INDICADOR 4: Proporção de vacinas selecionadas do Calendário Nacional de Vacinação para crianças menores de dois anos de idade - Pentavalente (3ª dose), Pneumocócica 10-valente (2ª dose), Poliomielite (3ª dose) e Tríplice viral (1ª dose) - com cobertura vacinal preconizada</t>
  </si>
  <si>
    <t>INDICADOR 5: Proporção de casos de doenças de notificação compulsória imediata (DNCI) encerrados em até 60 dias após notificação</t>
  </si>
  <si>
    <t>Parâmetro Nacional:  0,42 (2015)</t>
  </si>
  <si>
    <t>Parâmetro Nacional:  70,00%</t>
  </si>
  <si>
    <t>INDICADOR 14:Proporção de gravidez na adolescência entre as faixas etárias 10 a 19 anos</t>
  </si>
  <si>
    <t>Parâmetro Nacional:  18,87 (2014)</t>
  </si>
  <si>
    <t>INDICADOR 16: Número de óbitos maternos em determinado período e local de residência</t>
  </si>
  <si>
    <t>Parâmetro Nacional: 1.570 (2015)</t>
  </si>
  <si>
    <t>INDICADOR 17: Cobertura populacional estimada pelas equipes de Atenção Básica</t>
  </si>
  <si>
    <t>Parâmetro Nacional:  considerado para as eSF o parâmentro de 3.450, e para as equipes eAB e eSF parametrizadas é considerado o parâmetro de 3.000. Assim, é indicador de cobertura não deve passar de 100%; caso ultrapasse este valor, então considerar no numerador a “Estimativa populacional”.</t>
  </si>
  <si>
    <t>Parâmetro Nacional:   ≥ 72,5%</t>
  </si>
  <si>
    <t>INDICADOR 19: Cobertura populacional estimada de saúde bucal na atenção básica</t>
  </si>
  <si>
    <t>INDICADOR 21: Ações de matriciamento sistemático realizadas por CAPS com equipes de Atenção Básica</t>
  </si>
  <si>
    <t>SN</t>
  </si>
  <si>
    <t>Parâmetro Nacional: 0,31 (2015)</t>
  </si>
  <si>
    <t>RESULTADO 2017</t>
  </si>
  <si>
    <t>-</t>
  </si>
  <si>
    <t>NS</t>
  </si>
  <si>
    <t>/100.000</t>
  </si>
  <si>
    <t>89.44%</t>
  </si>
  <si>
    <t>98.04%</t>
  </si>
  <si>
    <t>91.93%</t>
  </si>
  <si>
    <t>50.45%</t>
  </si>
  <si>
    <t>100.00%</t>
  </si>
  <si>
    <t>84.93%</t>
  </si>
  <si>
    <t>86.24%</t>
  </si>
  <si>
    <t>81.33%</t>
  </si>
  <si>
    <t>82.12%</t>
  </si>
  <si>
    <t>54.56%</t>
  </si>
  <si>
    <t>56.86%</t>
  </si>
  <si>
    <t>60.86%</t>
  </si>
  <si>
    <t>35.82%</t>
  </si>
  <si>
    <t>77.83%</t>
  </si>
  <si>
    <t>53.75%</t>
  </si>
  <si>
    <t>62.75%</t>
  </si>
  <si>
    <t>61.29%</t>
  </si>
  <si>
    <t>67.00%</t>
  </si>
  <si>
    <t>Os 59 municípios pactuaram a meta preconizada pelo Estado do Amazonas, em consonância às normas determinadas pelo Ministério da Saúde-MS em 80% para 2018, exceto os municípios de Atalaia do Norte, Uarini e Silves, com percentual abaixo da meta estabelecida pelo MS. Vale salientar a intensificação do monitoramento contínuo da Fundação de Vigilância em Saúde - FVS, obedecendo critério de encerramento oportuno específico para cada agravo, visando o alcance das metas pelos municípios e pelo Estado.</t>
  </si>
  <si>
    <t>UNIDADE DE MEDIDA</t>
  </si>
  <si>
    <t>N. Absoluto</t>
  </si>
  <si>
    <t xml:space="preserve">O município de Amaturá não implantou o Programa de Vigilância da Qualidade da Água para Consumo Humano - VIGIAGUA e para o alcance da meta é necessário instalar o laboratório local ou encaminhar as amostras para o Laboratório LACEN/AM. </t>
  </si>
  <si>
    <t xml:space="preserve">Os municípios de Atalaia do Norte e Benjamim Constant implantaram o programa VIGIAGUA, tem laboratório com rotina de análises de amostras de água, equipe capacitada e recebem insumos da FVS, no entanto, o município Atalaia do Norte propõem redução nas metas. Enfatizamos a importância da intensificação da vigilância da qualidade da água para prevenção das doenças de veiculação hídricas e a possibilidade dos municípios em cumprir com as metas propostas pelo Estado. </t>
  </si>
  <si>
    <t xml:space="preserve">O município ainda não implantou o Programa de Vigilância da Qualidade da Água para Consumo Humano - VIGIAGUA. </t>
  </si>
  <si>
    <t xml:space="preserve">Os municípios de Jutaí e Santo Antônio do Içá não implantaram o programa  VIGIAGUA e para o alcance da meta é necessário instalar o laboratório local ou encaminhar as amostras para o Laboratório LACEN/AM. </t>
  </si>
  <si>
    <t>O município de São Paulo de Olivença implantou o programa VIGIAGUA, tem laboratório com rotina de análises de amostras de água local, equipe capacitada, recebe os insumos para análise da FVS,  no entanto, o município não encaminhou a proposta de meta do SISPACTO.</t>
  </si>
  <si>
    <t xml:space="preserve">O município de Tabatinga implantou o Programa VIGIAGUA,  tem laboratório com rotina de análises de amostras de água, equipe capacitada e recebem insumos da FVS, no entanto o município propõe redução na meta. Enfatizamos a importância da intensificação da vigilância da qualidade da água para prevenção das doenças de veiculação hídricas e a possibilidade de cumprirem com a meta proposta pelo Estado. </t>
  </si>
  <si>
    <t>O município de Alvarães não implantou  o Programa VIGIAGUA  e para o alcance da meta é necessário instalar o laboratório local ou encaminhar as amostras para o Laboratório LACEN/AM.</t>
  </si>
  <si>
    <t>O município de Japurá e Juruá não implantaram o Programa de Vigilância da Qualidade da Água para Consumo Humano - VIGIAGUA.</t>
  </si>
  <si>
    <t>O município de Maraã não implantou Programa VIGIAGUA  e para o alcance da meta é necessário instalar o laboratório local ou encaminhar as amostras para o Laboratório LACEN/AM.</t>
  </si>
  <si>
    <t>O município de Tefé implantou o Programa VIGIAGUA, tem laboratório com rotina de análises de amostras de água equipe capacitada, no entanto, não encaminhou a proposta de meta do SISPACTO.</t>
  </si>
  <si>
    <t xml:space="preserve">O município de Uariní não implantou o Programa de Vigilância da Qualidade da Água para Consumo Humano - VIGIAGUA. </t>
  </si>
  <si>
    <t xml:space="preserve">Os municípios de Anamã, Anori, Beruri e Caapiranga, ainda não implantaram o Programa de Vigilância da Qualidade da Água para Consumo Humano - VIGIAGUA. </t>
  </si>
  <si>
    <t>Os municípios de Coari e Codajás implantaram o Programa VIGIAGUA, tem laboratórios com rotina de análises de amostras de água, equipe capacitada e recebem  insumos da FVS,  no entanto,  não encaminharam a proposta de meta do SISPACTO.</t>
  </si>
  <si>
    <t xml:space="preserve">Os municípios de Manacapuru e Novo Airão, não implantaram o Programa de Vigilância da Qualidade da Água para Consumo Humano - VIGIAGUA. </t>
  </si>
  <si>
    <t xml:space="preserve">O município de Barcelos não implantou o Programa de Vigilância da Qualidade da Água para Consumo Humano - VIGIAGUA. </t>
  </si>
  <si>
    <t>O município de Careiro Castanho implantou o Programa VIGIAGUA, tem laboratório com rotina de análises de amostras de água, equipe capacitada,  recebe  insumos da FVS,  portanto, tem capacidade de atingir a meta proposta pelo Estado.</t>
  </si>
  <si>
    <t>Os municípios de Careiro da Várzea e Iranduba não implantaram  o Programa  VIGIAGUA  e para o alcance da meta é necessário instalar o laboratório local ou encaminhar as amostras para o Laboratório LACEN/AM.</t>
  </si>
  <si>
    <t>O município de Manaquiri não implantou o Programa de Vigilância da Qualidade da Água para Consumo Humano - VIGIAGUA.</t>
  </si>
  <si>
    <t xml:space="preserve"> O município de Manaus vem superando as metas ao longo dos anos.</t>
  </si>
  <si>
    <t>O município de Nova Olinda do Norte implantou o programa VIGIAGUA, tem laboratório com rotina de análises de amostras de água, equipe capacitada,  recebe  insumos da FVS, no entanto, não encaminhou a proposta de meta do SISPACTO.</t>
  </si>
  <si>
    <t xml:space="preserve">O município de Presidente Figueiredo implantou o Programa  VIGIAGUA, tem   laboratório com rotina de analises de amostras de água, equipe capacitada, recebe insumos  da FVS  no entanto, propõe redução da meta. Enfatizamos a importância da intensificação da vigilância da qualidade da água para prevenção das doenças de veiculação hídricas e a possibilidades em cumprir com a meta proposta pelo Estado. </t>
  </si>
  <si>
    <t xml:space="preserve">Os municípios de Rio Preto da Eva e Santa Isabel do Rio Negro, ainda não implantaram o Programa de Vigilância da Qualidade da Água para Consumo Humano - VIGIAGUA. </t>
  </si>
  <si>
    <t>O município de São Gabriel da Cachoeira implantou o Programa VIGIAGUA, no entanto as atividades estão paradas (laboratório em reforma), equipe  capacitada, recebe opoio técnico da FVS,  no entanto,  não encaminhou a proposta de meta do SISPACTO.</t>
  </si>
  <si>
    <t>O município de Itacoatiara implantou o Programa VIGIAGUA, no entanto, as atividades estão paradas (laboratório em reforma), possui equipe capacitada e recebe apoio da FVS,  portanto, tem capacidade de reiniciar as atividades e atingir a meta proposta pelo Estado.</t>
  </si>
  <si>
    <t>O município de Itapiranga ainda não implantou  o Programa VIGIAGUA  e para o alcance da meta é necessário instalar o laboratório local ou encaminhar as amostras para o Laboratório LACEN/AM.</t>
  </si>
  <si>
    <t>O município de São Sebastião do Uatumã  implantou o Programa VIGIAGUA, tem laboratório com rotina de análises de amostras de água, equipe  capacitada, recebe  insumos da FVS, no entanto, não encaminhou a proposta de meta do SISPACTO.</t>
  </si>
  <si>
    <t>O município de Silves não implantou  o Programa VIGIAGUA  e para o alcance da meta é necessário instalar o laboratório local ou encaminhar as amostras para o Laboratório LACEN/AM.</t>
  </si>
  <si>
    <t xml:space="preserve">O município de Urucará não implantou o Programa de Vigilância da Qualidade da Água para Consumo Humano - VIGIAGUA. </t>
  </si>
  <si>
    <t>O município de Urucurituba implantou o Programa VIGIAGUA, tem laboratórios com rotina de analises de amostras de água, equipe capacitada,  recebe  insumos da FVS,  portanto, tem capacidade de atingir a meta proposta pelo Estado</t>
  </si>
  <si>
    <t>O município de Barreirinha implatou o Programa  VIGIAGUA, tem laboratórios com rotina de analises de amostras de água, equipe capacitada, recebe insumos da FVS,  no entanto, propõe redução da meta. Enfatizamos a importância da intensificação da vigilância da qualidade da água para prevenção das doenças de veiculação hídricas e o cumprimento da meta propostas pelo Estado.</t>
  </si>
  <si>
    <r>
      <t xml:space="preserve">O município de Boa Vista do Ramos não implantou o Programa de Vigilância da Qualidade da Água para Consumo Humano - VIGIAGUA. </t>
    </r>
    <r>
      <rPr>
        <b/>
        <sz val="9"/>
        <color indexed="10"/>
        <rFont val="Calibri"/>
        <family val="2"/>
      </rPr>
      <t/>
    </r>
  </si>
  <si>
    <t>O município de Maués implantou o Programa VIGIAGUA, no entanto, as atividades estão paradas (laboratório em reforma), possui equipe capacitada e recebe apoio da FVS,  portanto, tem capacidade de reiniciar as atividades e atingir a meta proposta pelo Estado.</t>
  </si>
  <si>
    <t>O município de Nhamundá não implantou o Programa  VIGIAGUA, dispõe de espaço físico para o laboratório, técnico capacitado pelo LACEN e recebeu os equipamentos da FVS, se iniciar as atividades terá condições de cumprir a meta proposta pelo Estado.</t>
  </si>
  <si>
    <t>O município de Parintins implantou o Programa VIGIAGUA, tem laboratórios com rotina de análise de amostras de água, equipe capacitada e recebe insumos  da FVS, portanto, tem capacidade de atingir a meta proposta pelo Estado</t>
  </si>
  <si>
    <t>Os municípios de Ipixuna e Itamaratí não implantaram  o Programa VIGIAGUA  e para o alcance da meta é necessário instalar o laboratório local ou encaminhar as amostras para o Laboratório LACEN/AM.</t>
  </si>
  <si>
    <t>O município de Boca do Acre não implantou o Programa de Vigilância da Qualidade da Água para Consumo Humano - VIGIAGUA.</t>
  </si>
  <si>
    <t xml:space="preserve">O município de Canutama implantou o Programa  VIGIAGUA, tem laboratório com rotina de analises de amostras de água, equipe capacitada, recebe insumos da FVS,  no entanto, propõe redução da meta. Enfatizamos a importância da intensificação da vigilância da qualidade da água para prevenção das doenças de veiculação hídricas e a possibilidades em cumprir com a meta proposta pelo Estado. </t>
  </si>
  <si>
    <t>Os municípios de Labrea, Pauini e Tapauá ainda não implantaram o Programa VIGIAGUA  e para o alcance da meta é necessário instalar o laboratório local ou encaminhar as amostras para o Laboratório LACEN/AM.</t>
  </si>
  <si>
    <t xml:space="preserve">Os municípios de Apuí e Borba implataram o Programa  VIGIAGUA, tem laboratório com rotina de análises de amostras de água, equipe capacitada, recebem insumos  da FVS,  no entanto propõe redução da meta. Enfatizamos a importância da intensificação da vigilância da qualidade da água para prevenção das doenças de veiculação hídrica e a possibilidades de cumprir com a meta proposta pelo Estado. </t>
  </si>
  <si>
    <t>O município de Manicoré implantou o Programa VIGIAGUA, tem  laboratório com rotina de análises de amostras de água, equipe  capacitada, recebe insumos da FVS,  no entanto, apresentou proposta de meta do SISPACTO de 71%.</t>
  </si>
  <si>
    <t>O município de Novo Aripuanã implantou o Programa VIGIAGUA, no entanto, as atividades estão paradas (laboratório em reforma), possui equipe capacitada e recebe apoio da FVS,  portanto, tem capacidade de reiniciar as atividades e atingir a meta proposta pelo Estado.</t>
  </si>
  <si>
    <t>Parabenizamos o município e acatamos a pactuação sugerindo ações sistemáticas para implementações de boas práticas ao parto e nascimento.</t>
  </si>
  <si>
    <t>Parabenizamos o município e acatamos a pactuação sugerindo ações sistemáticas para implementações de boas ao parto e nascimento.</t>
  </si>
  <si>
    <t>Sugerimos rever a pactuação tendo em vista a série histórica do município, aconselhando a pactuação mínima de 82,60.</t>
  </si>
  <si>
    <t>Acatamos a  pactuação sugerindo ações voltadas a atenção ao pré- natal , parto e nascimento em relação aos benéfícios do parto normal.</t>
  </si>
  <si>
    <t>Sugerimos rever a pactuação tendo em vista a série histórica do município, aconselhando a pactuação mínima de 86,8 e orientando a realização ações sistemáticas para implementações de boas práticas ao parto e nascimento.</t>
  </si>
  <si>
    <t>Sugerimos rever a pactuação tendo em vista a série histórica do município, aconselhando a pactuação mínima de 72,7 e orientando a realização ações sistemáticas para implementações de boas ao parto e nascimento.</t>
  </si>
  <si>
    <t>Sugerimos rever a pactuação tendo em vista a série histórica do município, aconselhando a pactuação mínima de 85,1 e orientando ações voltadas a atenção ao pré- natal , parto e nascimento em relação aos benéfícios do parto normal.</t>
  </si>
  <si>
    <t>Parabenizamos o município e acatamos a pactuação sugerindo ações sistemáticas para implementações de boas práticas ao parto e nascimento, além de enfatizar no pré natal os benéficios do parto normal.</t>
  </si>
  <si>
    <t>Sugerimos rever a pactuação tendo em vista a série histórica do município, aconselhando a pactuação mínima de 73,9 e orientando ações voltadas a atenção ao pré- natal , parto e nascimento em relação aos benéfícios do parto normal.</t>
  </si>
  <si>
    <t xml:space="preserve">Parabenizamos o município e acatamos a pactuação sugerindo ações voltadas a atenção ao pré- natal , ações sistemáticas para implementações de boas práticas ao parto e nascimento </t>
  </si>
  <si>
    <t>Parabenizamos o município e acatamos a pactuação sugerindo ações voltadas a atenção ao pré- natal e ações sistemáticas para implementações de boas práticas ao parto e nascimento.</t>
  </si>
  <si>
    <t>Sugerimos rever a pactuação tendo em vista a série histórica do município, aconselhando a pactuação mínima de 71,3 e orientando a realização ações sistemáticas para implementações de boas ao parto e nascimento.</t>
  </si>
  <si>
    <t>Sugerimos rever a pactuação tendo em vista a série histórica do município, aconselhando a pactuação mínima de 87,3 e orientando a realização ações sistemáticas para implementações de boas ao parto e nascimento.</t>
  </si>
  <si>
    <t>Sugerimos rever a pactuação tendo em vista a série histórica do município, aconselhando a pactuação mínima de 64,8 e orientando a realização ações sistemáticas para implementações de boas ao parto e nascimento.</t>
  </si>
  <si>
    <t>Acatamos a pactuação e sugerimos a ampliação de ações voltadas para a integração da ESF e Equipes de Assitência hospitalar que assistem a gestantes e a criança no pré-natal,parto e no período neonatal ; Investir na investigação do óbito para qualificar a informação ; Qualificar a equipe para assistência a criança na rede básica de saúde.</t>
  </si>
  <si>
    <t>Sugerimos rever a meta de pactuação com o intuito de reduzir o indicador de mortalidade Infantil do município( sendo no máximo a mesma meta do ano de 2017) implementando ações como:integração da ESF e Equipes de Assitência hospitalar que assistem a gestantes e a criança no pré-natal,parto e no período neonatal ; Investir na investigação do óbito para qualificar a informação ; Qualificar a equipe para assistência a criança na rede básica de saúde.</t>
  </si>
  <si>
    <t>Rever a pactuação tendo em vista os óbitos ocorridos em 2017.sugerimos a ampliação de ações voltadas para a integração da ESF e Equipes de Assitência hospitalar que assistem a gestantes e a criança no pré-natal,parto e no período neonatal ; Investir na investigação do óbito para qualificar a informação ; Qualificar a equipe para assistência a criança na rede básica de saúde.</t>
  </si>
  <si>
    <t>Sugerimos rever a meta de pactuação com o intuito de reduzir o indicador de mortalidade Infantil do município,analisando o número de casos do 1ºsemestre e se possivel pactuar no máximo a mesma meta do ano de 2017, implementando ações como:integração da ESF e Equipes de Assitência hospitalar que assistem a gestantes e a criança no pré-natal,parto e no período neonatal ; Investir na investigação do óbito para qualificar a informação ; Qualificar a equipe para assistência a criança na rede básica de saúde.</t>
  </si>
  <si>
    <t>Acatamos a pactuação e sugerimos a ampliação de ações voltadas para a integração da ESF e Equipes de Assitência hospitalar que assistem a gestantes e a criança no pré-natal,parto e no período neonatal ; Investir na investigação do óbito neonatal para qualificar a informação bem como qualificar a equipe para assistência a criança na rede básica de saúde.</t>
  </si>
  <si>
    <t>Parabenizamos o município e acatamos a pactuação sugerindo ações sistemáticas para melhoria da atenção ao pré natal ,das boas práticas ao parto e nascimento visando colaborar com a redução da mortalidade materna.</t>
  </si>
  <si>
    <t>Acatamos a pactuação sugerindo ações voltadas para  a redução do  indicador de mortalidade materna do município com acesso ao pré natal em tempo oportuno;
Qualificação do pré natal (identificação dos casos de alto risco); Investir na investigação do óbito para qualificar a informação; Definir os rumos que a gestão deve tomar na melhoria e ampliação de alguns serviços e implantação de outros, bem como o aumento do acesso à informação por parte da população; Implantar/ implementar Comitês de Prevenção à Mortalidade Materna e Infantil.</t>
  </si>
  <si>
    <t>Sugerimos rever a meta(pactuar zero) com o intuito de reduzir o indicador de mortalidade materna do município com a implementação de ações como: acesso ao pré natal em tempo oportuno;
Qualificação do pré natal (identificação dos casos de alto risco); Investir na investigação do óbito para qualificar a informação; Definir os rumos que a gestão deve tomar na melhoria e ampliação de alguns serviços e implantação de outros, bem como o aumento do acesso à informação por parte da população; Implantar/ implementar Comitês de Prevenção à Mortalidade Materna e Infantil.</t>
  </si>
  <si>
    <t>Sugerimos rever a pactuação do município de Manaus tendo em vista a análise da causa raiz dos óbitos maternos ocorridos na capital do estado até a presente data. Orientamos a implementação de ações voltadas para  a redução do  indicador de mortalidade materna do município como: acesso ao pré natal em tempo oportuno;
Qualificação do pré natal (identificação dos casos de alto risco); Investir na investigação do óbito para qualificar a informação(ampliação da análise daacausa raiz na atenção pré natal); Definir os rumos que a gestão deve tomar na ampliação da cobertura de pré natal,melhoria e ampliação de alguns serviços e implantação de outros bem como o aumento do acesso à informação por parte da população em relação a ações que visam reduzir a mortalidade.</t>
  </si>
  <si>
    <t>Para conseguir a meta município tem que realizar 28.292 visita anual  em 4 ciclos.</t>
  </si>
  <si>
    <t>Para conseguir a meta município tem que realizar 61.088 visita anual  em 4 ciclos.</t>
  </si>
  <si>
    <t>OK</t>
  </si>
  <si>
    <t>OK, porém Razão Baixa</t>
  </si>
  <si>
    <t>Pactuar a mesma Razão de 2017: 0,62</t>
  </si>
  <si>
    <t>Pactuar a mesma Razão de 2017: 0,64</t>
  </si>
  <si>
    <t>Sugestao de Pacto: 0,50</t>
  </si>
  <si>
    <t>OK, porém sugestão de Pacto: 0,60</t>
  </si>
  <si>
    <t>Sugestao de Pacto: 0,45</t>
  </si>
  <si>
    <t>Sugestao de Pacto: 0,50 ou 0,55</t>
  </si>
  <si>
    <t>Sugestao de Pacto: 0,70</t>
  </si>
  <si>
    <t>Sugestao de Pacto: 0,40 ou 0,45</t>
  </si>
  <si>
    <t>Sugestao de Pacto: 0,45 ou 0,50</t>
  </si>
  <si>
    <t>Sugestao de Pacto: 0,55 ou 0,60</t>
  </si>
  <si>
    <t>Sugestao de Pacto: 0,35 ou 0,40</t>
  </si>
  <si>
    <t>Sugestao de Pacto: 0,50 ou 0,60</t>
  </si>
  <si>
    <t>Sugestao de Pacto: 0,25 ou 0,30</t>
  </si>
  <si>
    <t>Sugestao de Pacto: 0,60 ou 0,65</t>
  </si>
  <si>
    <t>Sugestao de Pacto: 0,70 ou 0,55</t>
  </si>
  <si>
    <t>OK, porém Razão Baixa, sugestão 0,30</t>
  </si>
  <si>
    <t>Sugestao de Pacto: 0,43 ou 0,45</t>
  </si>
  <si>
    <t>Sugestao de Pacto: 0,33 ou 0,45</t>
  </si>
  <si>
    <t>?</t>
  </si>
  <si>
    <t>SUGESTÃO: 0,05</t>
  </si>
  <si>
    <t>SUGESTÃO: 0,04</t>
  </si>
  <si>
    <t>SUGESTÃO: 0,03</t>
  </si>
  <si>
    <t>SUGESTÃO: 0,02</t>
  </si>
  <si>
    <t>SUGESTÃO: 0,10</t>
  </si>
  <si>
    <t>SUGESTÃO: 0,07</t>
  </si>
  <si>
    <t>SUGESTÃO: 0,14</t>
  </si>
  <si>
    <t>Em áreas de grande dispersão territorial, áreas de risco e vulnerabilidade social, recomenda-se a acesso universal para AB</t>
  </si>
  <si>
    <t xml:space="preserve">Considerando as equipes multidisciplinares indígena no território, a cobertura da APS deverá focar na melhoria da qualidade deacordo com normas e diretrizes da PNAB </t>
  </si>
  <si>
    <t>Momento de consolidação , manter com qualidade de acordo com PNAB</t>
  </si>
  <si>
    <r>
      <t xml:space="preserve">Se considerarmos os critérios estabelecidos por Mendes (2002) para definir o grau de implantação do PSF/AB em Manaus, é possível enquadrá-lo em momento deTransição terminal - </t>
    </r>
    <r>
      <rPr>
        <sz val="10"/>
        <color rgb="FFFF0000"/>
        <rFont val="Calibri"/>
        <family val="2"/>
        <scheme val="minor"/>
      </rPr>
      <t xml:space="preserve">cobertura de 50 a 70% </t>
    </r>
    <r>
      <rPr>
        <sz val="10"/>
        <rFont val="Calibri"/>
        <family val="2"/>
        <scheme val="minor"/>
      </rPr>
      <t>e institucionalização nos serviços de saúde (posição da APS na rede de serviços), nos espaços educacional (formação dos profissionais), corporativo (organização dos profissionais de APS) e de representação populacional (saúde da família como valor societal);</t>
    </r>
  </si>
  <si>
    <t>Manter com qualidade de acordo com PNAB</t>
  </si>
  <si>
    <t>Monitorar as famílias beneficiárias do PBF (famílias em situação de pobreza e extrema pobreza com dificuldade de acesso e de frequência aos serviços de Saúde) no que se refere às condicionalidades de Saúde, que tem por objetivo ofertar ações básicas, potencializando a melhoria da qualidade de vida das famílias e contribuindo para a sua inclusão social.</t>
  </si>
  <si>
    <t>Meta muito distante do parâmetro nacional. Considerando a série histórica do município e da regional, sugerimos ajuste de meta para 27%.</t>
  </si>
  <si>
    <t>Meta muito distante do parâmetro nacional. Considerando a série histórica do município e da regional, sugerimos redução de meta para 27%.</t>
  </si>
  <si>
    <t>Considerando a série histórica do município e da regional, e que o indicador é de redução,  sugerimos redução de meta para 25%.</t>
  </si>
  <si>
    <t>Meta muito distante do parâmetro nacional. Considerando a série histórica do município e da regional, sugerimos redução de meta para 27,20%.</t>
  </si>
  <si>
    <t>Considerando a série histórica do município e da regional, e que o indicador é de redução,  sugerimos redução de meta para 23%.</t>
  </si>
  <si>
    <t>Considerando a série histórica do município e da regional, e que o indicador é de redução,  sugerimos redução de meta para 22%.</t>
  </si>
  <si>
    <t>Considerando a série histórica do município e da regional, e que o indicador é de redução,  sugerimos redução de meta para 32%.</t>
  </si>
  <si>
    <t>Considerando a série histórica do município e da regional, e que o indicador é de redução,  sugerimos redução de meta para 27,6%.</t>
  </si>
  <si>
    <t>Considerando a série histórica do município e da regional, e que o indicador é de redução,  sugerimos redução de meta para 29%.</t>
  </si>
  <si>
    <t>Considerando a série histórica do município e da regional, e que o indicador é de redução,  sugerimos redução de meta para 31%.</t>
  </si>
  <si>
    <t>Considerando o parâmetro nacional e a série histórica da regional orientamos redução da meta para 29% e que os muncípios se limitem a meta regional.</t>
  </si>
  <si>
    <t>Considerando a série histórica do município e da regional, e que o indicador é de redução,  sugerimos redução de meta para 27%.</t>
  </si>
  <si>
    <t>Considerando a série histórica do município e da regional, e que o indicador é de redução,  sugerimos redução de meta para 28%.</t>
  </si>
  <si>
    <t>Considerando a série histórica do município e da regional, e que o indicador é de redução,  sugerimos redução de meta para 26%.</t>
  </si>
  <si>
    <t>Consenso com meta proposta.</t>
  </si>
  <si>
    <t>Considerando a série histórica do município e da regional, e que o indicador é de redução,  sugerimos redução de meta para 20,5%.</t>
  </si>
  <si>
    <t>Considerando a série histórica do município e da regional, e que o indicador é de redução,  sugerimos ajuste de meta para 27%.</t>
  </si>
  <si>
    <t>Considerando o parâmetro nacional e a série histórica da regional orientamos manter a meta de 32,31% e que os muncípios se limitem a meta regional.</t>
  </si>
  <si>
    <t>Considerando o parâmetro nacional e a série histórica da regional orientamos manter a meta de 32% e que os muncípios se limitem a meta regional.</t>
  </si>
  <si>
    <t>Considerando a série histórica do município e da regional, e que o indicador é de redução,  sugerimos ajuste de meta para 31%.</t>
  </si>
  <si>
    <t>Considerando o parâmetro nacional e a série histórica da regional orientamos reduzir a meta de 30% e que os muncípios se limitem a meta regional.</t>
  </si>
  <si>
    <t>Considerando a série histórica do município e da regional, e que o indicador é de redução,  sugerimos redução de meta para 30%.</t>
  </si>
  <si>
    <t>RESULTADO 2018</t>
  </si>
  <si>
    <t>DEPARTAMENTO DE PLANEJAMENTO E GESTÃO - DEPLAN/SUSAM</t>
  </si>
  <si>
    <t>INDICADOR 3: Proporção de Registro de Óbitos com Causa Básica Definida</t>
  </si>
  <si>
    <t>INDICADOR 6: Proporção de cura dos casos novos de hanseníase diagnosticados nos anos das coortes</t>
  </si>
  <si>
    <t>INDICADOR 8: Número de casos novos de sífilis congênita em menores de um ano de idade</t>
  </si>
  <si>
    <t>INDICADOR 9: Número de casos novos de aids em menores de 5 anos</t>
  </si>
  <si>
    <t>INDICADOR 10: Proporção de análises realizadas em amostras de água para consumo humano quanto aos parâmetros coliformes totais, cloro residual livre e turbidez</t>
  </si>
  <si>
    <t>INDICADOR 11: Razão de exames citopatológicos do colo do útero em mulheres de 25 a 64 anos e a população da mesma faixa etária</t>
  </si>
  <si>
    <t>INDICADOR 12: Razão de exames de mamografia de rastreamento realizados em mulheres de 50 a 69 anos e população da mesma faixa etária</t>
  </si>
  <si>
    <t>INDICADOR 7:Número de casos autóctones de malária</t>
  </si>
  <si>
    <t>INDICADOR 15: Taxa de mortalidade infantil</t>
  </si>
  <si>
    <t>INDICADOR 18:  Cobertura de acompanhamento das condicionalidades de saúde do programa bolsa família</t>
  </si>
  <si>
    <t>Parâmetro Nacional:  100%</t>
  </si>
  <si>
    <t>INDICADOR 22: Número de imóveis visitados em pelo menos 4 ciclos de visitas domiciliares para controle da dengue</t>
  </si>
  <si>
    <t xml:space="preserve">CAREIRO </t>
  </si>
  <si>
    <t>INDICADOR 2: Proporção de óbitos de mulheres em idade fértil (10 a 49 anos) investigados</t>
  </si>
  <si>
    <t>INDICADOR 13: Proporção de parto normal no SUS e na saúde suplementar</t>
  </si>
  <si>
    <t>INDICADOR 20: Percentual de municípios que realizam no mínimo seis grupos de ações de vigilância sanitária, consideradas necessárias a todos os municípios no ano</t>
  </si>
  <si>
    <t>INDICADOR 23: Proporção de preenchimento do campo “ocupação” nas notificações de agravos relacionados ao trabalho</t>
  </si>
  <si>
    <t>Parâmetro Nacional:  Pelo menos, quatro ciclos de visitas domiciliares com 80% ou mais dos imóveis visitados em cada um</t>
  </si>
  <si>
    <t>Acatamos a pactuação e sugerimos a ampliação de ações voltadas para a integração da ESF e Equipes de Assitência hospitalar que assistem a gestantes e a criança no pré-natal, parto e no período neonatal; Investir na investigação do óbito para qualificar a informação; Qualificar a equipe para assistência a criança na rede básica de saúde.</t>
  </si>
  <si>
    <t>Rever a pactuação tendo em vista os óbitos ocorridos em 2017. Sugerimos a ampliação de ações voltadas para a integração da ESF e Equipes de Assitência hospitalar que assistem a gestantes e a criança no pré-natal, parto e no período neonatal; Investir na investigação do óbito para qualificar a informação ; Qualificar a equipe para assistência a criança na rede básica de saúde.</t>
  </si>
  <si>
    <t>Sugerimos rever a meta de pactuação com o intuito de reduzir o indicador de mortalidade Infantil do município,analisando o número de casos do 1º semestre e se possivel pactuar no máximo a mesma meta do ano de 2017, implementando ações como: integração da ESF e Equipes de Assitência hospitalar que assistem a gestantes e a criança no pré-natal, parto e no período neonatal; Investir na investigação do óbito para qualificar a informação; Qualificar a equipe para assistência a criança na rede básica de saúde.</t>
  </si>
  <si>
    <t>Rever a pactuação tendo em vista os óbitos ocorridos em 2017.sugerimos a ampliação de ações voltadas para a integração da ESF e Equipes de Assitência hospitalar que assistem a gestantes e a criança no pré-natal, parto e no período neonatal; Investir na investigação do óbito para qualificar a informação; Qualificar a equipe para assistência a criança na rede básica de saúde.</t>
  </si>
  <si>
    <t>Sugerimos rever a meta de pactuação com o intuito de reduzir o indicador de mortalidade Infantil do município, analisando o número de casos do 1º semestre e se possivel pactuar no máximo a mesma meta do ano de 2017, implementando ações como: integração da ESF e Equipes de Assitência hospitalar que assistem a gestantes e a criança no pré-natal, parto e no período neonatal; Investir na investigação do óbito para qualificar a informação; Qualificar a equipe para assistência a criança na rede básica de saúde.</t>
  </si>
  <si>
    <t>Rever a pactuação tendo em vista os óbitos ocorridos em 2017.sugerimos a ampliação de ações voltadas para a integração da ESF e Equipes de Assistência hospitalar que assistem a gestantes e a criança no pré-natal, parto e no período neonatal; Investir na investigação do óbito para qualificar a informação; Qualificar a equipe para assistência a criança na rede básica de saúde.</t>
  </si>
  <si>
    <t>Acatamos a pactuação e sugerimos a ampliação de ações voltadas para a integração da ESF e Equipes de Assistência hospitalar que assistem a gestantes e a criança no pré-natal, parto e no período neonatal; Investir na investigação do óbito para qualificar a informação; Qualificar a equipe para assistência a criança na rede básica de saúde.</t>
  </si>
  <si>
    <t>Rever a pactuação tendo em vista os óbitos ocorridos em 2017. Sugerimos a ampliação de ações voltadas para a integração da ESF e Equipes de Assistência hospitalar que assistem a gestantes e a criança no pré-natal, parto e no período neonatal; Investir na investigação do óbito para qualificar a informação; Qualificar a equipe para assistência a criança na rede básica de saúde.</t>
  </si>
  <si>
    <t>Sugerimos rever a meta de pactuação com o intuito de reduzir o indicador de mortalidade Infantil do município, analisando o número de casos do 1º semestre e se possivel pactuar no máximo a mesma meta do ano de 2017, implementando ações como:integração da ESF e Equipes de Assitência hospitalar que assistem a gestantes e a criança no pré-natal, parto e no período neonatal; Investir na investigação do óbito para qualificar a informação; Qualificar a equipe para assistência a criança na rede básica de saúde.</t>
  </si>
  <si>
    <t>Acatamos a pactuação e sugerimos a ampliação de ações voltadas para a integração da ESF e Equipes de Assistência hospitalar que assistem a gestantes e a criança no pré-natal,parto e no período neonatal; Investir na investigação do óbito para qualificar a informação ; Qualificar a equipe para assistência a criança na rede básica de saúde.</t>
  </si>
  <si>
    <t>Acatamos a pactuação sugerindo ações voltadas para o acesso ao pré natal em tempo oportuno;
Qualificação do pré natal (identificação dos casos de alto risco); Investir na investigação do óbito para qualificar a informação; Definir os rumos que a gestão deve tomar na melhoria e ampliação de alguns serviços e implantação de outros, bem como o aumento do acesso à informação por parte da população; Implantar/ implementar Comitês de Prevenção à Mortalidade Materna e Infantil.</t>
  </si>
  <si>
    <t>Sugerimos rever a meta de pactuação com o intuito de reduzir o indicador de mortalidade materna do município com a implementação de ações como: acesso ao pré natal em tempo oportuno;
Qualificação do pré natal (identificação dos casos de alto risco); Investir na investigação do óbito para qualificar a informação; Definir os rumos que a gestão deve tomar na melhoria e ampliação de alguns serviços e implantação de outros, bem como o aumento do acesso à informação por parte da população; Implantar/ implementar Comitês de Prevenção à Mortalidade Materna e Infantil.</t>
  </si>
  <si>
    <t>Acatamos a pactuação sugerindo ações voltadas para  a redução do  indicador de mortalidade materna do município com acesso ao pré natal em tempo oportuno;
Qualificação do pré natal (identificação dos casos de alto risco); Investir na investigação do óbito para qualificar a informação; Definir os rumos que a gestão deve tomar na melhoria e ampliação de alguns serviços e implantação de outros, bem como o aumento do acesso à informação por parte da população; Implantar/implementar Comitês de Prevenção à Mortalidade Materna e Infantil.</t>
  </si>
  <si>
    <t>Parabenizamos o município e acatamos a pactuação sugerindo ações sistemáticas para melhoria da atenção ao pré natal, das boas práticas ao parto e nascimento visando colaborar com a redução da mortalidade materna.</t>
  </si>
  <si>
    <t>Momento de consolidação, manter com qualidade de acordo com PNAB</t>
  </si>
  <si>
    <t>O Estado não está de acordo...</t>
  </si>
  <si>
    <t>RESULTADO 2017
(nº ciclos)</t>
  </si>
  <si>
    <t>RESULTADO 2018
(nº ciclos)</t>
  </si>
  <si>
    <t>INDICADOR 1: Número de óbitos prematuros (de 30 a 69 anos) pelo conjunto das quatro principais doenças crônicas não transmissíveis (doenças do aparelho circulatório, câncer, diabetes e doenças respiratórias crônicas)</t>
  </si>
  <si>
    <t>Pactuação Interfederativa de Indicadores 2019 - Etapa Municipal</t>
  </si>
  <si>
    <t>Parâmetro Nacional:  Redução em 2% em relação ao resultado anterior</t>
  </si>
  <si>
    <t>Regional -  Manaus, Entorno e Alto Rio Negro</t>
  </si>
  <si>
    <t>O município de Autazes implantou o Programa VIGIAGUA, tem laboratório com rotina de análises de amostras de água, equipe capacitada,  recebe  insumos da FVS,  por tanto tem capacidade de atingir a meta proposta pelo Estado.</t>
  </si>
  <si>
    <t xml:space="preserve">O município de Carauari não implantou o Programa de Vigilância da Qualidade da Água para Consumo Humano - VIGIAGUA. </t>
  </si>
  <si>
    <t>O município de Eirunepé implantou o Programa VIGIAGUA, tem laboratório com rotina de análises de amostras de água, equipe capacitada e recebe insumos da FVS, portanto, tem capacidade de atingir a meta proposta pelo Estado</t>
  </si>
  <si>
    <r>
      <t xml:space="preserve">O município de Envira não implantou o Programa de Vigilância da Qualidade da Água para Consumo Humano - VIGIAGUA. </t>
    </r>
    <r>
      <rPr>
        <b/>
        <sz val="9"/>
        <color indexed="10"/>
        <rFont val="Calibri"/>
        <family val="2"/>
      </rPr>
      <t/>
    </r>
  </si>
  <si>
    <t xml:space="preserve">O município de Guajará implantou o Programa  VIGIAGUA, tem laboratório com rotina de análises de amostras de água, equipe capacitada, recebe insumos da FVS,  no entanto, propõe redução da meta. Enfatizamos a importância da intensificação da vigilância da qualidade da água para prevenção das doenças de veiculação hídricas e a possibilidades em cumprir com a meta propostas pelo Estado. </t>
  </si>
  <si>
    <t>É importante que os Secretários Municipais de Saúde,  sigam as orientações pactuadas pelo Estado, em obediência às metas preconizadas pelo Ministério da Saúde para 2018. 
Foram elencadas no Pacto as Quatro vacinas e conforme o calendário a vacinação é no minimo de 95%, em cada vacina, totalizando a cobertura das 04 vacinas em 100% da meta alcançada. Ressalta-se que, o não alcance de metas para cada vacina, reduz-se 25% das mesmas. Assim sendo,  o referido indicador, deve ser obedecido ao Parâmetro Nacional, com as coberturas vacinais de no mínimo 75% dos municípios, para o alcance da meta pelo ESTADO, NÃO SENDO ACEITO valores inferiores ao preconizado.</t>
  </si>
  <si>
    <t xml:space="preserve">RESULTADO 2017 </t>
  </si>
  <si>
    <t xml:space="preserve">RESULTADO 2018 </t>
  </si>
  <si>
    <t xml:space="preserve">ÁREA TÉCNICA RESPONSÁVEL:  REDE DE CRÔNICOS/FCECON FONE: 3655-4604, Anasselis, e-mail: anasselis@gmail.com mariliamuniz@gmail.com                                                                                                                                                                                                                             </t>
  </si>
  <si>
    <t xml:space="preserve">ÁREA TÉCNICA RESPONSÁVEL:  REDE DE CRÔNICOS/FCECON FONE: 3655-4604, Anasselis, e-mail: anasselis@gmail.com mariliamuniz@gmail.com                                                                                                                                                                                                                               </t>
  </si>
  <si>
    <t>Pactuar meta</t>
  </si>
  <si>
    <t>pactuar meta</t>
  </si>
  <si>
    <t>pactua r meta</t>
  </si>
  <si>
    <t xml:space="preserve">ÁREA TÉCNICA RESPONSÁVEL: FVS/AM FONE: 3182-8522, Augusto (99184-3253), Rita (98414-0046) 
e-mail: augustozany@gmail.com   ritaleocadio.br@gmail.com  </t>
  </si>
  <si>
    <t>Taxa /1.000</t>
  </si>
  <si>
    <t>Pactura meta</t>
  </si>
  <si>
    <t>ok</t>
  </si>
  <si>
    <t xml:space="preserve">ÁREA TÉCNICA RESPONSÁVEL: FVS/AM FONE: 3182-8522, Augusto (99184-3253), Rita (98414-0046) e-mail: augustozany@gmail.com   ritaleocadio.br@gmail.com  </t>
  </si>
  <si>
    <t xml:space="preserve">ÁREA TÉCNICA RESPONSÁVEL: FVS/AM FONE: 3182-8522, Augusto (99184-3253), Rita (98414-0046)  e-mail: augustozany@gmail.com   ritaleocadio.br@gmail.com  </t>
  </si>
  <si>
    <t>Diminuir a meta
 (Verificar parâmetro)</t>
  </si>
  <si>
    <t>Pactuar meta 0</t>
  </si>
  <si>
    <t xml:space="preserve">Pactuar meta </t>
  </si>
  <si>
    <t>pactuar meta 0</t>
  </si>
  <si>
    <t xml:space="preserve">pactuar meta </t>
  </si>
  <si>
    <t>Parâmetro Nacional:  Municipal e do DF – 100%; Regional e Estadual para 2017 - 100%</t>
  </si>
  <si>
    <t>Pactuar 4 ciclos</t>
  </si>
  <si>
    <t>Pactuar 100%. Identifica as ocupações que apresentam maiores incidências de agravos relacionados ao trabalho, possibilitando a definição de ações de promoção, prevenção, vigilância e assistência, de forma mais adequada.</t>
  </si>
  <si>
    <t>Pactuar meta mais de 50%. 
Ao ampliar e qualificar o acesso aos serviços de saúde de qualidade, em tempo adequado, com humanização, equidade e no atendimento das necessidades de saúde, o município tem como medir a ampliação de acesso a serviços de saúde bucal na população no âmbito da Atenção Básica, além de possibilitar a análise da situação atual dos serviços ofertados, estimar a necessidade de melhorias e onde devem ser realizadas, subsidiando os processos de planejamento, gestão e avaliação.</t>
  </si>
  <si>
    <t>É importante que os Secretários Municipais de Saúde,  sigam as orientações pactuadas pelo Estado, em obediência às metas preconizadas pelo Ministério da Saúde para 2018. 
Foram elencadas no Pacto as Quatro vacinas e conforme o calendário a vacinação é no mínimo de 95%, em cada vacina, totalizando a cobertura das 04 vacinas em 100% da meta alcançada. Ressalta-se que, o não alcance de metas para cada vacina, reduz-se 25% das mesmas. Assim sendo,  o referido indicador, deve ser obedecido ao Parâmetro Nacional, com as coberturas vacinais de no mínimo 75% dos municípios, para o alcance da meta pelo ESTADO, NÃO SENDO ACEITO valores inferiores ao preconizado.</t>
  </si>
  <si>
    <t>18144**</t>
  </si>
  <si>
    <t>Dados parciais de 2018 - cerca de 70% dos casos ainda estão em tratamento, principalmente os iniciados no 2º semestre. A totalidade dos casos só será encerrada no último trimestre de 2019.</t>
  </si>
  <si>
    <t>INDICADOR ESPECÍFICO: Proporção de Cura de Casos Novos de Tuberculose Pulmonar com confirmação laboratorial</t>
  </si>
  <si>
    <t>Parâmetro Nacional:  Proporção de Cura, com a meta no mínimo  ≥ 85% dos casos novos de TB</t>
  </si>
  <si>
    <t>META OK</t>
  </si>
  <si>
    <t>SUGESTÃO: PACTUAR 100%</t>
  </si>
  <si>
    <t>META 0K</t>
  </si>
  <si>
    <t xml:space="preserve">Parâmetro Nacional:  100% (CAPS com pelo menos 12 registros de matriciamento da Atenção Básica no ano, no Boletim de Produção ambulatorial Consolidado BPA – C, sob o código 0301080305, </t>
  </si>
  <si>
    <t>Município não possui CAPS habilitado 
(Indicador não se aplica - N/A)</t>
  </si>
  <si>
    <t xml:space="preserve">Município não possui CAPS habilitado 
(Indicador não se aplica - N/A)) </t>
  </si>
  <si>
    <t>Município não possui CAPS habilitado
 (Indicador não se aplica - N/A)</t>
  </si>
  <si>
    <t xml:space="preserve">Município não possui CAPS habilitado 
 (Indicador não se aplica - N/A) </t>
  </si>
  <si>
    <t xml:space="preserve">Município não possui CAPS habilitado
 (Indicador não se aplica - N/A) </t>
  </si>
  <si>
    <t>PACTUAR N/A. Município não possui CAPS habilitado
 (Indicador não se aplica - N/A)</t>
  </si>
  <si>
    <t>Meta ok</t>
  </si>
  <si>
    <t>reduzir a meta para 3
(verificar parâmetro)</t>
  </si>
  <si>
    <t>aumentar a meta para 17 (verificar parâmetro)</t>
  </si>
  <si>
    <t>reduzir a meta para 19
(verificar parâmetro)</t>
  </si>
  <si>
    <t>reduzir a meta para 1
(verificar parâmetro)</t>
  </si>
  <si>
    <t>reduzir a meta para 24
(verificar parâmetro)</t>
  </si>
  <si>
    <t>reduzir a meta para 5
 (verificar parâmetro)</t>
  </si>
  <si>
    <t>aumentar a meta para 5 (verificar parâmetro)</t>
  </si>
  <si>
    <t>reduzir a meta para 44
(verificar parâmetro)</t>
  </si>
  <si>
    <t>Pactuar meta para 6</t>
  </si>
  <si>
    <t>Pactuar meta para 9</t>
  </si>
  <si>
    <t>Pactuar meta para 2</t>
  </si>
  <si>
    <t>aumentar a meta para 18 (verificar parâmetro)</t>
  </si>
  <si>
    <t>aumentar a meta para 89 (verificar parâmetro)</t>
  </si>
  <si>
    <t>aumentar a meta para 9 (verificar parâmetro)</t>
  </si>
  <si>
    <t>aumentar a meta para 14 (verificar parâmetro)</t>
  </si>
  <si>
    <t>aumentar a meta para 16
(verificar parâmetro)</t>
  </si>
  <si>
    <t>reduzir a meta para 7
(verificar parâmetro)</t>
  </si>
  <si>
    <t>aumentar a meta para 8
(verificar parâmetro)</t>
  </si>
  <si>
    <t>aumentar a meta para 11
(verificar parâmetro)</t>
  </si>
  <si>
    <t>reduzir a meta para 20
 (verificar parâmetro)</t>
  </si>
  <si>
    <t>reduzir a meta para 197,37
 (verificar parâmetro)</t>
  </si>
  <si>
    <t>reduzir a meta para 23
 (verificar parâmetro)</t>
  </si>
  <si>
    <t>aumentar a meta para 14
 (verificar parâmetro)</t>
  </si>
  <si>
    <t>aumentar a meta para 8
 (verificar parâmetro)</t>
  </si>
  <si>
    <t xml:space="preserve"> </t>
  </si>
  <si>
    <t>aumentar a meta para 3 (verificar parâmetro)</t>
  </si>
  <si>
    <t>aumentar a meta para 11 (verificar parâmetro)</t>
  </si>
  <si>
    <t>reduzir a meta para 16
 (verificar parâmetro)</t>
  </si>
  <si>
    <t>reduzir a meta para 18
 (verificar parâmetro)</t>
  </si>
  <si>
    <t>aumentar a meta para 73
(verificar parâmetro)</t>
  </si>
  <si>
    <t>aumentar a meta para 35 (verificar parâmetro)</t>
  </si>
  <si>
    <t>aumentar a meta para 20
(verificar parâmetro)</t>
  </si>
  <si>
    <t>Pactuar meta para 264,50
(verificar parâmetro)</t>
  </si>
  <si>
    <t>aumentar a meta para 43
(verificar parâmetro)</t>
  </si>
  <si>
    <t xml:space="preserve">Pactuar meta para 9
 </t>
  </si>
  <si>
    <t>Considerando o Parâmetro Nacional estabelecido de &gt; 90%, a área técnica da FVS-NUSI está de acordo com as pactuações dos municipíos, referente ao indicador de Proporção de óbitos de mulheres em idade fértil (10 a 49 anos) investigados. Os municípios destacados em vermelho, sugerimos meta de 90%.</t>
  </si>
  <si>
    <t>Considerando o Parâmetro Nacional do indicador de Proporção de registro de com causa básica definida, estabelecido de ≥ 95%, a área técnica da FVS-NUSI está de acordo com as pactuações dos municípios, que realizaram o percentual mínimo padronizado. Os municípios destacados em vermelho, sugerimos meta de 95%.</t>
  </si>
  <si>
    <r>
      <t xml:space="preserve">É importante que os Secretários Municipais de Saúde,  sigam as orientações pactuadas pelo Estado, em obediência às metas preconizadas pelo Ministério da Saúde para 2018. 
Foram elencadas no Pacto as Quatro vacinas e conforme o calendário a vacinação é no minimo de 95%, em cada vacina, totalizando a cobertura das 04 vacinas em 100% da meta alcançada. Ressalta-se que, o não alcance de metas para cada vacina, reduz-se 25% das mesmas. Assim sendo,  o referido indicador, deve ser obedecido ao Parâmetro Nacional, com as coberturas vacinais de no </t>
    </r>
    <r>
      <rPr>
        <u/>
        <sz val="10"/>
        <rFont val="Calibri"/>
        <family val="2"/>
        <scheme val="minor"/>
      </rPr>
      <t>mínimo 75%</t>
    </r>
    <r>
      <rPr>
        <sz val="10"/>
        <rFont val="Calibri"/>
        <family val="2"/>
        <scheme val="minor"/>
      </rPr>
      <t xml:space="preserve"> dos municípios, para o alcance da meta pelo ESTADO, NÃO SENDO ACEITO valores inferiores ao preconizado.</t>
    </r>
  </si>
  <si>
    <t>? (Pactuar 75,00)</t>
  </si>
  <si>
    <r>
      <t xml:space="preserve">Os 59 municípios pactuaram a meta preconizada pelo Estado do Amazonas, em consonância às normas determinadas pelo Ministério da Saúde-MS em 80% para 2018, exceto os municípios de </t>
    </r>
    <r>
      <rPr>
        <sz val="10"/>
        <color rgb="FFFF0000"/>
        <rFont val="Calibri"/>
        <family val="2"/>
        <scheme val="minor"/>
      </rPr>
      <t>Atalaia do Norte, Uarini e Silves,</t>
    </r>
    <r>
      <rPr>
        <sz val="10"/>
        <rFont val="Calibri"/>
        <family val="2"/>
        <scheme val="minor"/>
      </rPr>
      <t xml:space="preserve"> com percentual abaixo da meta estabelecida pelo MS, nesse caso, sugerimos meta de 80%. Vale salientar a intensificação do monitoramento contínuo da Fundação de Vigilância em Saúde - FVS, obedecendo critério de encerramento oportuno específico para cada agravo, visando o alcance das metas pelos municípios e pelo Estado.</t>
    </r>
  </si>
  <si>
    <r>
      <t xml:space="preserve">Os 59 municípios pactuaram a meta preconizada pelo Estado do Amazonas, em consonância às normas determinadas pelo Ministério da Saúde-MS em 80% para 2018, exceto os municípios de </t>
    </r>
    <r>
      <rPr>
        <sz val="10"/>
        <color rgb="FFFF0000"/>
        <rFont val="Calibri"/>
        <family val="2"/>
        <scheme val="minor"/>
      </rPr>
      <t>Atalaia do Norte, Uarini e Silves</t>
    </r>
    <r>
      <rPr>
        <sz val="10"/>
        <rFont val="Calibri"/>
        <family val="2"/>
        <scheme val="minor"/>
      </rPr>
      <t>, com percentual abaixo da meta estabelecida pelo MS, nesse caso, sugerimos meta de 80%. Vale salientar a intensificação do monitoramento contínuo da Fundação de Vigilância em Saúde - FVS, obedecendo critério de encerramento oportuno específico para cada agravo, visando o alcance das metas pelos municípios e pelo Estado.</t>
    </r>
  </si>
  <si>
    <r>
      <t>Os 59 municípios pactuaram a meta preconizada pelo Estado do Amazonas, em consonância às normas determinadas pelo Ministério da Saúde-MS em 80% para 2018, exceto os municípios de</t>
    </r>
    <r>
      <rPr>
        <sz val="10"/>
        <color rgb="FFFF0000"/>
        <rFont val="Calibri"/>
        <family val="2"/>
        <scheme val="minor"/>
      </rPr>
      <t xml:space="preserve"> Atalaia do Norte, Uarini e Silves, </t>
    </r>
    <r>
      <rPr>
        <sz val="10"/>
        <rFont val="Calibri"/>
        <family val="2"/>
        <scheme val="minor"/>
      </rPr>
      <t>com percentual abaixo da meta estabelecida pelo MS, nesse caso, sugerimos meta de 80%. Vale salientar a intensificação do monitoramento contínuo da Fundação de Vigilância em Saúde - FVS, obedecendo critério de encerramento oportuno específico para cada agravo, visando o alcance das metas pelos municípios e pelo Estado.</t>
    </r>
  </si>
  <si>
    <t>Pactuar meta no mínimo  83,50%</t>
  </si>
  <si>
    <t xml:space="preserve">aumentar a meta  para 83,50% </t>
  </si>
  <si>
    <t>aumentar a meta para 83,50%</t>
  </si>
  <si>
    <t>pactuar meta no mínimo  83,50%</t>
  </si>
  <si>
    <t>DIMINUIR  META PARA 2</t>
  </si>
  <si>
    <t>DIMINUIR META PARA 3</t>
  </si>
  <si>
    <t xml:space="preserve">AUMENTAR META </t>
  </si>
  <si>
    <t>PACTUAR META PARA 3</t>
  </si>
  <si>
    <t>Parâmetro:  Redução em relação ao resultado anterior</t>
  </si>
  <si>
    <t>Parâmetro Nacional: Redução em relação ao resultado anterior</t>
  </si>
  <si>
    <t>PACTUAR META 0</t>
  </si>
  <si>
    <t>AUMENTAR A META. JÁ TEM 04 CASOS NOTIFICADOS</t>
  </si>
  <si>
    <t>Parâmetro: 100%</t>
  </si>
  <si>
    <t xml:space="preserve"> Razão Alta, Sugestao de Pacto: 0,50</t>
  </si>
  <si>
    <t xml:space="preserve"> Razão Baixa, Sugestao de Pacto: 0,50</t>
  </si>
  <si>
    <t>Mínimo 0,50</t>
  </si>
  <si>
    <t>Pactuar meta acima de 70%</t>
  </si>
  <si>
    <t>Parâmetro Nacional:  95,00%</t>
  </si>
  <si>
    <t>Parâmetro Nacional:  Conforme o calendário a vacinação é no mínimo de 95%, em cada vacina, totalizando a cobertura das 04 vacinas em 100% da meta</t>
  </si>
  <si>
    <t>Parâmetro Nacional: 80,00%</t>
  </si>
  <si>
    <t xml:space="preserve">Parâmetro Nacional:  90,00% </t>
  </si>
  <si>
    <t xml:space="preserve">Parâmetro Nacional:  &gt; 88,00%  </t>
  </si>
  <si>
    <t xml:space="preserve">Parâmetro Estadual: Redução de 15 a 20% </t>
  </si>
  <si>
    <t>Parâmetro Nacional:  12,90 /1.000 (2014)</t>
  </si>
  <si>
    <t>OBSERVAÇÕES DA ÁREA TÉCNICA DO ESTADO DA META 2019 (CONTRAPROPOSTA)</t>
  </si>
  <si>
    <t xml:space="preserve"> MANACAPURU</t>
  </si>
  <si>
    <t>NA</t>
  </si>
  <si>
    <t xml:space="preserve">
655 </t>
  </si>
  <si>
    <t xml:space="preserve">
9 </t>
  </si>
  <si>
    <r>
      <t xml:space="preserve">1
</t>
    </r>
    <r>
      <rPr>
        <sz val="10"/>
        <rFont val="Calibri"/>
        <family val="2"/>
        <scheme val="minor"/>
      </rPr>
      <t>Justifica-se esse ano tivemos 1  caso de óbito Materno DO 2756059-4.</t>
    </r>
  </si>
  <si>
    <t>Pactuar 4 ciclos.</t>
  </si>
  <si>
    <t>Para atingir a meta mínima, o município tem que realizar pelo menos 55.942 visitas/anual em 4 ciclos.</t>
  </si>
  <si>
    <t>Para atingir a meta mínima, o município tem que realizar pelo menos 70.198 visitas/anual em 4 ciclos.</t>
  </si>
  <si>
    <t>Para atingir a meta mínima, o município tem que realizar pelo menos 19.571 visitas/anual em 4 ciclos.</t>
  </si>
  <si>
    <t>Para atingir a meta mínima, o município tem que realizar pelo menos 80.476 visitas/anual em 4 ciclos.</t>
  </si>
  <si>
    <t>Para atingir a meta mínima, o município tem que realizar pelo menos 15.868 visitas/anual em 4 ciclos.</t>
  </si>
  <si>
    <t>Para atingir a meta mínima, o município tem que realizar pelo menos 13.664 visitas/anual em 4 ciclos.</t>
  </si>
  <si>
    <t>Para atingir a meta mínima, o município tem que realizar pelo menos 14.492 visitas/anual em 4 ciclos.</t>
  </si>
  <si>
    <t xml:space="preserve">O Estado acata a meta estabelecida, uma vez que os municípios não mantêm uma constante, no alcance da meta pactuada de 100%. </t>
  </si>
  <si>
    <t>O Estado acata a meta estabelecida, uma vez que o município não está conseguindo alcançar a meta pactuada de 100%.</t>
  </si>
  <si>
    <t xml:space="preserve">O Estado acata a meta estabelecida, uma vez que os municípios não mantém uma constante, no alcance da meta pactuada de 100%. </t>
  </si>
  <si>
    <t xml:space="preserve">O Estado não está de acordo com a meta estabelecida, uma vez que o município tem alcançado a meta pactuada de 100%, desde 2017. </t>
  </si>
  <si>
    <t>O Estado acata a meta estabelecida, uma vez que o município não mantém uma constante, no alcance da meta pactuada de 100%.</t>
  </si>
  <si>
    <t>De acordo</t>
  </si>
  <si>
    <t>Manter a proposta da FVS</t>
  </si>
  <si>
    <t xml:space="preserve">O município de Atalaia do Norte implantou o programa VIGIAGUA, tem laboratório com rotina de análises de amostras de água, equipe capacitada e recebem insumos da FVS,  tendo a possibilidade do município em cumprir com a meta proposta de 100% </t>
  </si>
  <si>
    <t>Os municípios de Jutaí e Santo Antônio do Içá não implantaram o programa  VIGIAGUA.</t>
  </si>
  <si>
    <t xml:space="preserve">O município de São Paulo de Olivença implantou o programa VIGIAGUA, tem laboratório com rotina de análises de amostras de água local, equipe capacitada, recebe os insumos para análise da FVS,  por tanto tem a possibilidade de alcançar a meta proposta de 100%. </t>
  </si>
  <si>
    <t xml:space="preserve">O município de Tabatinga implantou o Programa VIGIAGUA,  tem laboratório com rotina de análises de amostras de água, equipe capacitada e recebem insumos da FVS, portanto tem a possibilidade de alcançar a meta proposta de 100%   </t>
  </si>
  <si>
    <t>O município de Maraã não implantou o Programa de Vigilância da Qualidade da Água para Consumo Humano - VIGIAGUA.</t>
  </si>
  <si>
    <t xml:space="preserve">O município de Tefé implantou o Programa VIGIAGUA, tem laboratório com rotina de análises de amostras de água, equipe capacitada, por tanto tem a possibilidade de alcançar a meta proposta  de 90%. </t>
  </si>
  <si>
    <t xml:space="preserve">O município de Uarini não implantou o Programa de Vigilância da Qualidade da Água para Consumo Humano - VIGIAGUA. </t>
  </si>
  <si>
    <t>O município de Coari  implantou o Programa VIGIAGUA, tem laboratório com rotina de análises de amostras de água, equipe capacitada e recebe  insumos da FVS,  tendo a possibilidade de alcançar a meta proposta de 100%.</t>
  </si>
  <si>
    <t>O município de Autazes implantou o Programa VIGIAGUA, tem laboratório com rotina de análises de amostras de água, equipe capacitada,  recebe  insumos da FVS,  por tanto tem a possibilidade de alcançar a meta proposta de 100%.</t>
  </si>
  <si>
    <t>O município de Careiro Castanho implantou o Programa VIGIAGUA, tem laboratório com rotina de análises de amostras de água, equipe capacitada,  recebe  insumos da FVS,  portanto, tem capacidade de atingir a meta proposta de 100%.</t>
  </si>
  <si>
    <t>O município de Iranduba não implantou  o Programa  VIGIAGUA  porem vem realizando o monitoramento no laboratório local, portanto é possível  cumprir com a meta proposta de 75%.</t>
  </si>
  <si>
    <t>O município de Manaus vem superando as metas ao longo dos anos.</t>
  </si>
  <si>
    <t xml:space="preserve">O município de Nova Olinda do Norte implantou o programa VIGIAGUA, tem laboratório com rotina de análises de amostras de água, equipe capacitada,  recebe  insumos da FVS, no entanto, não cumpriu a meta em 2018, mas tem a possibilidade de alcançar a meta proposta de 70%. </t>
  </si>
  <si>
    <t xml:space="preserve">O município de Presidente Figueiredo implantou o programa VIGIAGUA, tem laboratório com rotina de análises de amostras de água, equipe capacitada,  recebe  insumos da FVS, no entanto, não cumpriu a meta em 2018,  e no momento passa por dificuldades operacionais para realizar as coletas, mas tem a possibilidade de alcançar a meta proposta de 50%. </t>
  </si>
  <si>
    <t xml:space="preserve">O município de Santa Isabel do Rio Negro, ainda não implantou o Programa de Vigilância da Qualidade da Água para Consumo Humano - VIGIAGUA. </t>
  </si>
  <si>
    <t xml:space="preserve">O município de São Gabriel da Cachoeira implantou o Programa VIGIAGUA, no entanto as atividades estão caminhando lentamente (laboratório em reforma), tem equipe  capacitada, recebe apoio técnico da FVS,  mas tem a possibilidade de alcançar a meta de 50%. </t>
  </si>
  <si>
    <t>O município de Itacoatiara implantou o Programa VIGIAGUA, no entanto, as atividades estão caminhando lentamente (laboratório em reforma), possui equipe capacitada e recebe apoio da FVS,  portanto, tem possibilidade de alcançar a meta de 80% proposta.</t>
  </si>
  <si>
    <t>O município de Itapiranga ainda não implantou  o Programa VIGIAGUA.</t>
  </si>
  <si>
    <t>O município de São Sebastião do Uatumã  implantou o Programa VIGIAGUA, tem laboratório com rotina de análises de amostras de água, equipe  capacitada, recebe  insumos da FVS,   portanto, tem possibilidade de alcançar a meta proposta.de 100% .</t>
  </si>
  <si>
    <t xml:space="preserve">O município de Silves não implantou o Programa de Vigilância da Qualidade da Água para Consumo Humano - VIGIAGUA. </t>
  </si>
  <si>
    <t>O município de Urucurituba implantou o Programa VIGIAGUA, tem laboratórios com rotina de analises de amostras de água, equipe capacitada,  recebe  insumos da FVS,  portanto  tem capacidade de atingir a meta proposta pelo estado de 100%.</t>
  </si>
  <si>
    <t>O município de Barreirinha implantou o Programa  VIGIAGUA, tem laboratórios com rotina de analises de amostras de água, equipe capacitada, recebe insumos da FVS e tem possibilidade de alcançar a meta propostas de 100%.</t>
  </si>
  <si>
    <t>O município de Maués implantou o Programa VIGIAGUA, vem realizando as atividades de laboratório, possui equipe capacitada e recebe apoio da FVS, portanto, tem capacidade de atingir a meta proposta de 100%.</t>
  </si>
  <si>
    <t>O município de Nhamundá não implantou o Programa  VIGIAGUA.</t>
  </si>
  <si>
    <t>O município de Parintins implantou o Programa VIGIAGUA, tem laboratórios com rotina de análise de amostras de água, equipe capacitada e recebe insumos  da FVS, portanto, tem capacidade de atingir a meta proposta de 100%.</t>
  </si>
  <si>
    <t xml:space="preserve">O município de Guajará implantou o Programa  VIGIAGUA, tem laboratório com rotina de análises de amostras de água, equipe capacitada, recebe insumos da FVS,  e tem a possibilidades em cumprir com a meta propostas 90% </t>
  </si>
  <si>
    <t>Os municípios de Itamaratí não implantou  o Programa VIGIAGUA.</t>
  </si>
  <si>
    <t>O município de Pauni não implantou o Programa de Vigilância da Qualidade da Água para Consumo Humano - VIGIAGUA.</t>
  </si>
  <si>
    <t>O município de Humaitá já implantou o programa VIGIAGUA,  estruturou espaço físico para o laboratório, recebeu equipamentos da FVS e treinamento para  as atividades, vem realizando as atividades de laboratório e tem a possibilidade de alcançar a meta proposta.  de 100% .</t>
  </si>
  <si>
    <t>O município de Manicoré implantou o Programa VIGIAGUA, tem  laboratório com rotina de análises de amostras de água, equipe  capacitada, recebe insumos da FVS, tem a possibilidade de alcançar a meta proposta.  de 100% .</t>
  </si>
  <si>
    <t>O município de Fonte Boa não implantou o programa  VIGIAGUA.</t>
  </si>
  <si>
    <t xml:space="preserve">A área tecnica não está de acordo com a meta proposta pelo município em virtude de o mesmo ter alcançado 100% em 2018. </t>
  </si>
  <si>
    <t>A área tecnica está de acordo com a meta pactuada em virtude do município nunca ter ultrapassado os 80%</t>
  </si>
  <si>
    <t>A área técnica não concorda com o proposto, o município tem potencial para alcançar 90%</t>
  </si>
  <si>
    <r>
      <t xml:space="preserve">É importante que os Secretários Municipais de Saúde,  sigam as orientações pactuadas pelo Estado, em obediência às metas preconizadas pelo Ministério da Saúde para 2019. 
Foram elencadas no Pacto as Quatro vacinas e conforme o calendário a vacinação é no minimo de 95%, em cada vacina, totalizando a cobertura das 04 vacinas em 100% da meta alcançada. Ressalta-se que, o não alcance de metas para cada vacina, reduz-se 25% das mesmas. Assim sendo,  o referido indicador, deve ser obedecido ao Parâmetro Nacional, com as coberturas vacinais de no </t>
    </r>
    <r>
      <rPr>
        <u/>
        <sz val="9"/>
        <rFont val="Calibri"/>
        <family val="2"/>
        <scheme val="minor"/>
      </rPr>
      <t>mínimo 75%</t>
    </r>
    <r>
      <rPr>
        <sz val="9"/>
        <rFont val="Calibri"/>
        <family val="2"/>
        <scheme val="minor"/>
      </rPr>
      <t xml:space="preserve"> dos municípios, para o alcance da meta pelo ESTADO, NÃO SENDO ACEITO valores inferiores ao preconizado e, acarretará a redução do repasse financeiro ao município destinado a este indicador, pois ele também compõe a ficha de indicadores do Programa de Qualificação das Ações de Vigilância em Saúde - PQA-VS</t>
    </r>
  </si>
  <si>
    <t>É importante que os Secretários Municipais de Saúde,  sigam as orientações pactuadas pelo Estado, em obediência às metas preconizadas pelo Ministério da Saúde para 2018. 
Foram elencadas no Pacto as Quatro vacinas e conforme o calendário a vacinação é no minimo de 95%, em cada vacina, totalizando a cobertura das 04 vacinas em 100% da meta alcançada. Ressalta-se que, o não alcance de metas para cada vacina, reduz-se 25% das mesmas. Assim sendo,  o referido indicador, deve ser obedecido ao Parâmetro Nacional, com as coberturas vacinais de no mínimo 75% dos municípios, para o alcance da meta pelo ESTADO, NÃO SENDO ACEITO valores inferiores ao preconizado, e, acarretará a redução do repasse financeiro ao município destinado a este indicador, pois ele também compõe a ficha de indicadores do Programa de Qualificação das Ações de Vigilância em Saúde - PQA-VS.</t>
  </si>
  <si>
    <t>É importante que os Secretários Municipais de Saúde,  sigam as orientações pactuadas pelo Estado, em obediência às metas preconizadas pelo Ministério da Saúde para 2018. 
Foram elencadas no Pacto as Quatro vacinas e conforme o calendário a vacinação é no mínimo de 95%, em cada vacina, totalizando a cobertura das 04 vacinas em 100% da meta alcançada. Ressalta-se que, o não alcance de metas para cada vacina, reduz-se 25% das mesmas. Assim sendo,  o referido indicador, deve ser obedecido ao Parâmetro Nacional, com as coberturas vacinais de no mínimo 75% dos municípios, para o alcance da meta pelo ESTADO, NÃO SENDO ACEITO valores inferiores ao preconizado, e, acarretará a redução do repasse financeiro ao município destinado a este indicador, pois ele também compõe a ficha de indicadores do Programa de Qualificação das Ações de Vigilância em Saúde - PQA-VS.</t>
  </si>
  <si>
    <t>Considerando que a pactuação Nacional para o indicador DNCI no PQA-VS corresponde a 80%; Considerando que a pactuação do indicador em Silves (60%) no SISPACTO está abaixo do preconizado pelo MS no PQA-VS; Que o não cumprimento da meta do PQA-VS implica em redução do repasse financeiro ao município, de acordo com o seu regramento; Que o valor de 60% pactuado pelo município no SISPACTO não reforçará o cumprimento da meta pactuada no PQA-VS (80%); sugerimos que o município de Silves estabeleça pactuação no SISPACTO semelhante aquela pactuada no PQA-VS, ou seja, 80%, e com isso fortaleça a vigilância epidemiológica municipal e estadual e garanta o incentivo financeiro atribuído ao cumprimento deste indicador.</t>
  </si>
  <si>
    <t xml:space="preserve">A área técnica da FVS - DVE/Tuberculose está de acordo com as propostas de pactuação apresentadas pelos municípios, de ≥ 85% de cura, por atenderem a recomendação da OMS/MS, para obtenção do controle da Tuberculose  no Amazonas.Dados parciais de 2018 - cerca de 70% dos casos ainda estão em tratamento, principalmente os iniciados no 2º semestre. A totalidade dos casos só será encerrada no último trimestre de 2019. </t>
  </si>
  <si>
    <t>Para conseguir a meta município tem que realiza 28.292 visita anual  em 4 ciclos.</t>
  </si>
  <si>
    <t>Município não infestado não pactua meta, e devido ao Digisus só aceitar valor numérico, o município pode zerar a meta</t>
  </si>
  <si>
    <t>Município não infestado não pactua. Realiza Vigilância Entomológica. Devido ao Digisus só aceitar valor numérico, o município pode zerar a meta</t>
  </si>
  <si>
    <t>A área tecnica está de acordo com a meta pactuada em virtude do município alcançar sempre taxas proximas a 70%</t>
  </si>
  <si>
    <t>ÁREA TÉCNICA RESPONSÁVEL: FUAM FONE: 3632-5850, Júnior, e-mail: junior_fuam@hotmail.com</t>
  </si>
  <si>
    <t>Sugerimos a Meta de 90%, visto que o Municiípio alcançouo 100% em 2018</t>
  </si>
  <si>
    <t>Mnater a meta de 90% visto que o Municipio alcançou 100% em 2018</t>
  </si>
  <si>
    <t>DIMINUIR PARA 02</t>
  </si>
  <si>
    <t>DIMINUIR META PARA 02 ( MUNICIPIO JÁ TEM 01 CASO)</t>
  </si>
  <si>
    <t>DIMINUIR META PARA 06 ( JÁ TEM 03)</t>
  </si>
  <si>
    <t>REVER META ( MUNICIPIO JÁ TEM 01 CASO</t>
  </si>
  <si>
    <t>DIMINUIR META PARA 02</t>
  </si>
  <si>
    <t>REVER META ( MUNICIPIO JÁ TEM 02 E FECHOU 2018 COM 18</t>
  </si>
  <si>
    <t>REVER META JÁ TEM 5 CASOS EM 2019</t>
  </si>
  <si>
    <t>REVER  META JÁ TEM 01 CASO EM 2019</t>
  </si>
  <si>
    <t>REVER META, JÁ TEM 04 CASOS EM 2019</t>
  </si>
  <si>
    <t>DIMINUIR META PARA 1</t>
  </si>
  <si>
    <t>REVER META JÁ TEM 7 CASOS EM 2019</t>
  </si>
  <si>
    <r>
      <t xml:space="preserve">O município de Amaturá não implantou o VIGIAGUA e para o alcance da meta de 50% é necessário instalar o laboratório local ou encaminhar as amostras para o Laboratório LACEN/AM. </t>
    </r>
    <r>
      <rPr>
        <b/>
        <sz val="10"/>
        <color rgb="FFC00000"/>
        <rFont val="Calibri"/>
        <family val="2"/>
        <scheme val="minor"/>
      </rPr>
      <t>Na incapacidade do município não atingir a meta  implicará em prejuízo para o alcance da meta estadual</t>
    </r>
    <r>
      <rPr>
        <b/>
        <sz val="10"/>
        <rFont val="Calibri"/>
        <family val="2"/>
        <scheme val="minor"/>
      </rPr>
      <t>.</t>
    </r>
  </si>
  <si>
    <r>
      <t xml:space="preserve">O município de Alvarães não implantou  o Programa VIGIAGUA  e para o alcance da meta é necessário instalar o laboratório local ou encaminhar as amostras para o Laboratório LACEN/AM. </t>
    </r>
    <r>
      <rPr>
        <b/>
        <sz val="10"/>
        <color rgb="FFC00000"/>
        <rFont val="Calibri"/>
        <family val="2"/>
        <scheme val="minor"/>
      </rPr>
      <t>Na incapacidade do município não atingir a meta proposta de 70%, implicará em prejuízo para o alcance da meta estadual.</t>
    </r>
  </si>
  <si>
    <r>
      <t xml:space="preserve">O município de Codajás implantou o Programa VIGIAGUA, tem laboratório com rotina de análises de amostras de água, equipe capacitada e recebe  insumos da FVS,  tendo a possibilidade de alcançar a meta proposta de 100%. </t>
    </r>
    <r>
      <rPr>
        <b/>
        <sz val="10"/>
        <color rgb="FFC00000"/>
        <rFont val="Calibri"/>
        <family val="2"/>
        <scheme val="minor"/>
      </rPr>
      <t>Na incapacidade do município não atingir a meta implicará em prejuízo para o alcance da meta estadual.</t>
    </r>
  </si>
  <si>
    <r>
      <t xml:space="preserve">O município de Barcelos não implantou o Programa de Vigilância da Qualidade da Água para Consumo Humano - VIGIAGUA. e para o alcance da meta é necessário instalar o laboratório local ou encaminhar as amostras para o Laboratório LACEN/AM. </t>
    </r>
    <r>
      <rPr>
        <b/>
        <sz val="10"/>
        <color rgb="FFC00000"/>
        <rFont val="Calibri"/>
        <family val="2"/>
        <scheme val="minor"/>
      </rPr>
      <t xml:space="preserve">Na incapacidade do município não atingir a meta proposta de 50% implicará em prejuízo para o alcance da meta estadual. </t>
    </r>
  </si>
  <si>
    <r>
      <t xml:space="preserve">O município de Careiro da Várzea  não implantou o Programa  VIGIAGUA  e para o alcance da meta proposta de 100% é necessário instalar o laboratório local ou encaminhar as amostras para o Laboratório LACEN/AM. </t>
    </r>
    <r>
      <rPr>
        <b/>
        <sz val="10"/>
        <color rgb="FFC00000"/>
        <rFont val="Calibri"/>
        <family val="2"/>
        <scheme val="minor"/>
      </rPr>
      <t>Na incapacidade do município não atingir a meta implicará em prejuízo para o alcance da meta estadual.</t>
    </r>
  </si>
  <si>
    <r>
      <t xml:space="preserve">Os municípios de Rio Preto da Eva, ainda não implantou o VIGIAGUA, esta estruturando o espaço físico do laboratório e para o alcance da meta proposta de 90% é necessário iniciar imediatamente o monitoramento local ou encaminhar as amostras para o Laboratório LACEN/AM. </t>
    </r>
    <r>
      <rPr>
        <b/>
        <sz val="10"/>
        <color rgb="FFC00000"/>
        <rFont val="Calibri"/>
        <family val="2"/>
        <scheme val="minor"/>
      </rPr>
      <t>Na incapacidade do município não atingir a meta  implicará em prejuízo para o alcance da meta estadual.</t>
    </r>
  </si>
  <si>
    <r>
      <t xml:space="preserve">O município de Eirunepé implantou o Programa VIGIAGUA, tem laboratório com rotina de análises de amostras de água, equipe capacitada  e recebe insumos da FVS, até o momento ainda não inseriu nenhum dado no SISAGUA, para o alcance da meta proposta de 100% é necessário a continuidade das atividades. </t>
    </r>
    <r>
      <rPr>
        <b/>
        <sz val="10"/>
        <color rgb="FFC00000"/>
        <rFont val="Calibri"/>
        <family val="2"/>
        <scheme val="minor"/>
      </rPr>
      <t>Na incapacidade do município não atingir a meta implicará em prejuízo para o alcance da meta estadual.</t>
    </r>
  </si>
  <si>
    <r>
      <t xml:space="preserve">Os municípios de Ipixuna não implantou  o Programa VIGIAGUA  e para o alcance da meta é necessário instalar o laboratório local ou encaminhar as amostras para o Laboratório LACEN/AM. </t>
    </r>
    <r>
      <rPr>
        <b/>
        <sz val="10"/>
        <color rgb="FFC00000"/>
        <rFont val="Calibri"/>
        <family val="2"/>
        <scheme val="minor"/>
      </rPr>
      <t>Na incapacidade do município não atingir a meta  proposta de 50% implicará em prejuízo para o alcance da meta estadual .</t>
    </r>
  </si>
  <si>
    <r>
      <t xml:space="preserve">O município de Canutama implantou o Programa  VIGIAGUA, tem laboratório com rotina de analises de amostras de água, equipe capacitada, recebe insumos da FVS,  no entanto no momento esta com suas atividades paralisadas sendo necessário a continuidade das atividades para cumprir a meta proposta de 80%. </t>
    </r>
    <r>
      <rPr>
        <b/>
        <sz val="10"/>
        <color rgb="FFC00000"/>
        <rFont val="Calibri"/>
        <family val="2"/>
        <scheme val="minor"/>
      </rPr>
      <t>Na incapacidade do município não atingir a meta implicará em prejuízo para o alcance da meta estadual.</t>
    </r>
  </si>
  <si>
    <r>
      <t xml:space="preserve">O município de Lábrea, ainda não implantou o Programa VIGIAGUA  e para o alcance das respectivas metas é necessário instalar o laboratório local ou encaminhar as amostras para o Laboratório LACEN/AM. </t>
    </r>
    <r>
      <rPr>
        <b/>
        <sz val="10"/>
        <color rgb="FFC00000"/>
        <rFont val="Calibri"/>
        <family val="2"/>
        <scheme val="minor"/>
      </rPr>
      <t>Na incapacidade do município não atingir a meta proposta de 50%  implicará em prejuízo para o alcance da meta estadual.</t>
    </r>
  </si>
  <si>
    <r>
      <t xml:space="preserve">O município de Tapauá,  ainda não implantou o Programa VIGIAGUA  e para o alcance das respectivas metas é necessário instalar o laboratório local ou encaminhar as amostras para o Laboratório LACEN/AM. </t>
    </r>
    <r>
      <rPr>
        <b/>
        <sz val="10"/>
        <color rgb="FFC00000"/>
        <rFont val="Calibri"/>
        <family val="2"/>
        <scheme val="minor"/>
      </rPr>
      <t>Na incapacidade do município não atingir a meta  proposta de 30% implicará em prejuízo para o alcance da meta estadual.</t>
    </r>
  </si>
  <si>
    <r>
      <t xml:space="preserve">Os municípios de Apuí implantou o Programa  VIGIAGUA, tem laboratório com rotina de análises de amostras de água, equipe capacitada, recebe insumos  da FVS,  .e tem a possibilidade de alcançar a meta proposta de 80%. </t>
    </r>
    <r>
      <rPr>
        <b/>
        <sz val="10"/>
        <color rgb="FFC00000"/>
        <rFont val="Calibri"/>
        <family val="2"/>
        <scheme val="minor"/>
      </rPr>
      <t>Na incapacidade do município não atingir a meta  implicará em prejuízo para o alcance da meta estadual.</t>
    </r>
  </si>
  <si>
    <r>
      <t xml:space="preserve">O município de Borba implantou o Programa  VIGIAGUA, tem laboratório com rotina de análises de amostras de água, equipe capacitada, recebem insumos  da FVS,  tem a possibilidade de alcançar a meta proposta.  de 100%. </t>
    </r>
    <r>
      <rPr>
        <b/>
        <sz val="10"/>
        <color rgb="FFC00000"/>
        <rFont val="Calibri"/>
        <family val="2"/>
        <scheme val="minor"/>
      </rPr>
      <t>Na incapacidade do município não atingir a meta implicará em prejuízo para o alcance da meta estadual .</t>
    </r>
  </si>
  <si>
    <r>
      <t>O município de Humaitá ainda não implantou o programa VIGIAGUA, no entanto, já estruturou espaço físico para o laboratório, recebeu equipamentos da FVS e se iniciar as atividades poderá pactuar 50% da meta proposta pelo Estado. (</t>
    </r>
    <r>
      <rPr>
        <b/>
        <sz val="10"/>
        <rFont val="Calibri"/>
        <family val="2"/>
        <scheme val="minor"/>
      </rPr>
      <t>meta de 300 amostra por parâmetro</t>
    </r>
    <r>
      <rPr>
        <sz val="10"/>
        <rFont val="Calibri"/>
        <family val="2"/>
        <scheme val="minor"/>
      </rPr>
      <t>)</t>
    </r>
  </si>
  <si>
    <r>
      <t xml:space="preserve">O município de Novo Aripuanã implantou o Programa VIGIAGUA, no entanto, as atividades estão paradas (laboratório em reforma), possui equipe capacitada e recebe apoio da FVS,  portanto, tem capacidade de reiniciar as atividades e atingir a meta proposta de 50%. . </t>
    </r>
    <r>
      <rPr>
        <b/>
        <sz val="10"/>
        <color rgb="FFC00000"/>
        <rFont val="Calibri"/>
        <family val="2"/>
        <scheme val="minor"/>
      </rPr>
      <t>Na incapacidade do município não atingir a meta implicará em prejuízo para o alcance da meta estadual .</t>
    </r>
  </si>
  <si>
    <t>O município de  Benjamim Constant implantou o programa VIGIAGUA, tem laboratório com rotina de análises de amostras de água, equipe capacitada e recebem insumos da FVS,  tendo a possibilidade de cumprir com a meta proposta de 100%.</t>
  </si>
  <si>
    <t>Sugestao de Pacto: 0,26 ou 0,30</t>
  </si>
  <si>
    <t>Justificar</t>
  </si>
  <si>
    <t>Sugestão: 85,00</t>
  </si>
  <si>
    <t>Sugestão: 95,00</t>
  </si>
  <si>
    <t>Sugestão: 78,00</t>
  </si>
  <si>
    <t xml:space="preserve"> Sugestão: 75,00</t>
  </si>
  <si>
    <t>Sugestão: 79,00</t>
  </si>
  <si>
    <t>Sugestão: 77,00</t>
  </si>
  <si>
    <t>Sugestão: 68,00</t>
  </si>
  <si>
    <t>Sugestão: 80,00</t>
  </si>
  <si>
    <t>Sugestão:54,00</t>
  </si>
  <si>
    <t>Sugestão: 71,00</t>
  </si>
  <si>
    <t>Sugestão: 74,00</t>
  </si>
  <si>
    <t>Sugestão: 72,00</t>
  </si>
  <si>
    <t>Sugestão: 70,00</t>
  </si>
  <si>
    <t>Sugestão: 66,00</t>
  </si>
  <si>
    <t>Sugestão: 57,00</t>
  </si>
  <si>
    <t>pactuar 0</t>
  </si>
  <si>
    <t xml:space="preserve">Reduzir pactuação </t>
  </si>
  <si>
    <t>Reduzir pactuação</t>
  </si>
  <si>
    <t xml:space="preserve">Manter a meta de 2018 </t>
  </si>
  <si>
    <t xml:space="preserve">manter o resultado de 2018 como meta </t>
  </si>
  <si>
    <t>Manter como meta o resultado de 2018</t>
  </si>
  <si>
    <t xml:space="preserve">sugiro pactuar 3 </t>
  </si>
  <si>
    <t xml:space="preserve">sugiro redizir um obito </t>
  </si>
  <si>
    <t xml:space="preserve">manter  resultado de 2018 como meta </t>
  </si>
  <si>
    <t>Sugerimos manter a proposta da Rede de Crônicos</t>
  </si>
  <si>
    <t>Como o Indicador é de aumento considerar, pelo menos, a meta de 2018.</t>
  </si>
  <si>
    <r>
      <t xml:space="preserve">Como o municipio teve como resultado em 2018 </t>
    </r>
    <r>
      <rPr>
        <b/>
        <sz val="11"/>
        <color theme="1"/>
        <rFont val="Calibri"/>
        <family val="2"/>
        <scheme val="minor"/>
      </rPr>
      <t>92,07%</t>
    </r>
    <r>
      <rPr>
        <sz val="11"/>
        <color theme="1"/>
        <rFont val="Calibri"/>
        <family val="2"/>
        <scheme val="minor"/>
      </rPr>
      <t xml:space="preserve">, e como esse indicador é de aumento, recomendamos que o muncipio pactue como meta valor superior a esse resultado. </t>
    </r>
  </si>
  <si>
    <r>
      <t>O municipio de Fonte Boa atingiu como resultado a cobertura de</t>
    </r>
    <r>
      <rPr>
        <b/>
        <sz val="11"/>
        <color theme="1"/>
        <rFont val="Calibri"/>
        <family val="2"/>
        <scheme val="minor"/>
      </rPr>
      <t xml:space="preserve"> 100% em 2018</t>
    </r>
    <r>
      <rPr>
        <sz val="11"/>
        <color theme="1"/>
        <rFont val="Calibri"/>
        <family val="2"/>
        <scheme val="minor"/>
      </rPr>
      <t>, e como esse indicador é de aumento, recomendamos que seja pactuado para 2019 o resultado de 2018, para garantirmos essa melhoria da cobertura e do acesso à saude bucal para a população.</t>
    </r>
  </si>
  <si>
    <r>
      <t>O municipio de Santo Antonio do Iça atingiu como resultado a cobertura de</t>
    </r>
    <r>
      <rPr>
        <b/>
        <sz val="11"/>
        <color theme="1"/>
        <rFont val="Calibri"/>
        <family val="2"/>
        <scheme val="minor"/>
      </rPr>
      <t xml:space="preserve"> 100% em 2018</t>
    </r>
    <r>
      <rPr>
        <sz val="11"/>
        <color theme="1"/>
        <rFont val="Calibri"/>
        <family val="2"/>
        <scheme val="minor"/>
      </rPr>
      <t>, e como esse indicador é de aumento, recomendamos que seja pactuado para 2019 o resultado de 2018, para garantirmos essa melhoria da cobertura e do acesso à saude bucal para a popualação.</t>
    </r>
  </si>
  <si>
    <r>
      <t xml:space="preserve">Como o municipio teve como resultado em 2018 </t>
    </r>
    <r>
      <rPr>
        <b/>
        <sz val="11"/>
        <color theme="1"/>
        <rFont val="Calibri"/>
        <family val="2"/>
        <scheme val="minor"/>
      </rPr>
      <t>54,54%,</t>
    </r>
    <r>
      <rPr>
        <sz val="11"/>
        <color theme="1"/>
        <rFont val="Calibri"/>
        <family val="2"/>
        <scheme val="minor"/>
      </rPr>
      <t xml:space="preserve"> e como esse indicador é de aumento</t>
    </r>
    <r>
      <rPr>
        <b/>
        <sz val="11"/>
        <color theme="1"/>
        <rFont val="Calibri"/>
        <family val="2"/>
        <scheme val="minor"/>
      </rPr>
      <t xml:space="preserve">, </t>
    </r>
    <r>
      <rPr>
        <sz val="11"/>
        <color theme="1"/>
        <rFont val="Calibri"/>
        <family val="2"/>
        <scheme val="minor"/>
      </rPr>
      <t xml:space="preserve">recomendamos que o muncipio pactue como meta valor superior a esse resultado. </t>
    </r>
  </si>
  <si>
    <r>
      <t>Como o municipio teve como resultado em 2018</t>
    </r>
    <r>
      <rPr>
        <b/>
        <sz val="11"/>
        <color theme="1"/>
        <rFont val="Calibri"/>
        <family val="2"/>
        <scheme val="minor"/>
      </rPr>
      <t xml:space="preserve"> 86,82%, </t>
    </r>
    <r>
      <rPr>
        <sz val="11"/>
        <color theme="1"/>
        <rFont val="Calibri"/>
        <family val="2"/>
        <scheme val="minor"/>
      </rPr>
      <t xml:space="preserve">e como esse indicador é de aumento, recomendamos que o muncipio pactue como meta valor superior a esse resultado. </t>
    </r>
  </si>
  <si>
    <r>
      <t>Como o municipio teve como resultado em 2018</t>
    </r>
    <r>
      <rPr>
        <b/>
        <sz val="11"/>
        <color theme="1"/>
        <rFont val="Calibri"/>
        <family val="2"/>
        <scheme val="minor"/>
      </rPr>
      <t xml:space="preserve"> 49,14%,  </t>
    </r>
    <r>
      <rPr>
        <sz val="11"/>
        <color theme="1"/>
        <rFont val="Calibri"/>
        <family val="2"/>
        <scheme val="minor"/>
      </rPr>
      <t>e como esse indicador é de aumento,</t>
    </r>
    <r>
      <rPr>
        <b/>
        <sz val="11"/>
        <color theme="1"/>
        <rFont val="Calibri"/>
        <family val="2"/>
        <scheme val="minor"/>
      </rPr>
      <t xml:space="preserve"> </t>
    </r>
    <r>
      <rPr>
        <sz val="11"/>
        <color theme="1"/>
        <rFont val="Calibri"/>
        <family val="2"/>
        <scheme val="minor"/>
      </rPr>
      <t xml:space="preserve">recomendamos que o muncipio pactue como meta valor superior a esse resultado. </t>
    </r>
  </si>
  <si>
    <t>A meta apresentada pelo municipio de Manaus encontra-se muito abaixo da meta estadual. Recomendamos uma reanálise dessa meta e uma ponderação sobre a cobertura da saúde bucal e do acesso da saúde bucal a população do municipio.</t>
  </si>
  <si>
    <r>
      <t>O municipio de Rio Preto da Eva atingiu como resultado a cobertura de</t>
    </r>
    <r>
      <rPr>
        <b/>
        <sz val="11"/>
        <color theme="1"/>
        <rFont val="Calibri"/>
        <family val="2"/>
        <scheme val="minor"/>
      </rPr>
      <t xml:space="preserve"> 100% em 2018</t>
    </r>
    <r>
      <rPr>
        <sz val="11"/>
        <color theme="1"/>
        <rFont val="Calibri"/>
        <family val="2"/>
        <scheme val="minor"/>
      </rPr>
      <t>, e como esse indicador é de aumento, recomendamos que seja pactuado para 2019 o resultado de 2018, para garantirmos essa melhoria da cobertura e do acesso à saude bucal para a popualação.</t>
    </r>
  </si>
  <si>
    <r>
      <t xml:space="preserve">Como o municipio teve como resultado em 2018 </t>
    </r>
    <r>
      <rPr>
        <b/>
        <sz val="11"/>
        <color theme="1"/>
        <rFont val="Calibri"/>
        <family val="2"/>
        <scheme val="minor"/>
      </rPr>
      <t>91,43%</t>
    </r>
    <r>
      <rPr>
        <sz val="11"/>
        <color theme="1"/>
        <rFont val="Calibri"/>
        <family val="2"/>
        <scheme val="minor"/>
      </rPr>
      <t xml:space="preserve">, e como esse indicador é de aumento, recomendamos que o muncipio pactue como meta valor superior a esse resultado. </t>
    </r>
  </si>
  <si>
    <r>
      <t xml:space="preserve">Como o municipio teve como resultado em 2018 </t>
    </r>
    <r>
      <rPr>
        <b/>
        <sz val="11"/>
        <color theme="1"/>
        <rFont val="Calibri"/>
        <family val="2"/>
        <scheme val="minor"/>
      </rPr>
      <t>87,50%,</t>
    </r>
    <r>
      <rPr>
        <sz val="11"/>
        <color theme="1"/>
        <rFont val="Calibri"/>
        <family val="2"/>
        <scheme val="minor"/>
      </rPr>
      <t xml:space="preserve"> e como esse indicador é de aumento, recomendamos que o muncipio pactue como meta valor superior a esse resultado. </t>
    </r>
  </si>
  <si>
    <r>
      <t>O municipio de Boa Vista do Ramos atingiu como resultado a cobertura de</t>
    </r>
    <r>
      <rPr>
        <b/>
        <sz val="11"/>
        <color theme="1"/>
        <rFont val="Calibri"/>
        <family val="2"/>
        <scheme val="minor"/>
      </rPr>
      <t xml:space="preserve"> 74,66% em 2018</t>
    </r>
    <r>
      <rPr>
        <sz val="11"/>
        <color theme="1"/>
        <rFont val="Calibri"/>
        <family val="2"/>
        <scheme val="minor"/>
      </rPr>
      <t>, e como esse indicador é de aumento, recomendamos que seja pactuado como meta para 2019 um valor supeior ao resultado de 2018, para garantirmos essa melhoria da cobertura e do acesso à saude bucal para a popualação.</t>
    </r>
  </si>
  <si>
    <t>A meta apresentada pelo municipio de Carauari encontra-se muito abaixo da meta estadual. Recomendamos uma reanálise dessa meta e uma ponderação sobre a cobertura da saúde bucal e do acesso da saúde bucal a população do municipio.</t>
  </si>
  <si>
    <r>
      <t>O municipio de Boa Vista do Ramos atingiu como resultado a cobertura de</t>
    </r>
    <r>
      <rPr>
        <b/>
        <sz val="11"/>
        <color theme="1"/>
        <rFont val="Calibri"/>
        <family val="2"/>
        <scheme val="minor"/>
      </rPr>
      <t xml:space="preserve"> 87,71% em 2018</t>
    </r>
    <r>
      <rPr>
        <sz val="11"/>
        <color theme="1"/>
        <rFont val="Calibri"/>
        <family val="2"/>
        <scheme val="minor"/>
      </rPr>
      <t>, e como esse indicador é de aumento, recomendamos que seja pactuado como meta para 2019 um valor supeior ao resultado de 2018, para garantirmos essa melhoria da cobertura e do acesso à saude bucal para a popualação.</t>
    </r>
  </si>
  <si>
    <r>
      <t xml:space="preserve">Como o municipio teve como resultado em 2018 </t>
    </r>
    <r>
      <rPr>
        <b/>
        <sz val="11"/>
        <color theme="1"/>
        <rFont val="Calibri"/>
        <family val="2"/>
        <scheme val="minor"/>
      </rPr>
      <t>84,86%</t>
    </r>
    <r>
      <rPr>
        <sz val="11"/>
        <color theme="1"/>
        <rFont val="Calibri"/>
        <family val="2"/>
        <scheme val="minor"/>
      </rPr>
      <t xml:space="preserve">, e como esse indicador é de aumento, recomendamos que o muncipio pactue como meta valor superior a esse resultado. </t>
    </r>
  </si>
  <si>
    <r>
      <t xml:space="preserve">Como o municipio teve como resultado em 2018 </t>
    </r>
    <r>
      <rPr>
        <b/>
        <sz val="11"/>
        <color theme="1"/>
        <rFont val="Calibri"/>
        <family val="2"/>
        <scheme val="minor"/>
      </rPr>
      <t>84,89%</t>
    </r>
    <r>
      <rPr>
        <sz val="11"/>
        <color theme="1"/>
        <rFont val="Calibri"/>
        <family val="2"/>
        <scheme val="minor"/>
      </rPr>
      <t xml:space="preserve">, e como esse indicador é de aumento, recomendamos que o muncipio pactue como meta valor superior a esse resultado. </t>
    </r>
  </si>
  <si>
    <r>
      <t xml:space="preserve">Como o municipio teve como resultado em 2018 </t>
    </r>
    <r>
      <rPr>
        <b/>
        <sz val="11"/>
        <color theme="1"/>
        <rFont val="Calibri"/>
        <family val="2"/>
        <scheme val="minor"/>
      </rPr>
      <t>61,52%,</t>
    </r>
    <r>
      <rPr>
        <sz val="11"/>
        <color theme="1"/>
        <rFont val="Calibri"/>
        <family val="2"/>
        <scheme val="minor"/>
      </rPr>
      <t xml:space="preserve"> e como esse indicador é de aumento, recomendamos que o muncipio pactue como meta valor superior a esse resultado. </t>
    </r>
  </si>
  <si>
    <r>
      <t>O municipio de Apuí atingiu como resultado a cobertura de</t>
    </r>
    <r>
      <rPr>
        <b/>
        <sz val="11"/>
        <color theme="1"/>
        <rFont val="Calibri"/>
        <family val="2"/>
        <scheme val="minor"/>
      </rPr>
      <t xml:space="preserve"> 100% em 2018</t>
    </r>
    <r>
      <rPr>
        <sz val="11"/>
        <color theme="1"/>
        <rFont val="Calibri"/>
        <family val="2"/>
        <scheme val="minor"/>
      </rPr>
      <t>, e como esse indicador é de aumento, recomendamos que seja pactuado para 2019 o resultado de 2018, para garantirmos essa melhoria da cobertura e do acesso à saude bucal para a população.</t>
    </r>
  </si>
  <si>
    <t>Manter a Meta de 2018</t>
  </si>
  <si>
    <t>Sugestão: 100%</t>
  </si>
  <si>
    <t>Sugestão: 26,58</t>
  </si>
  <si>
    <t>Sugestão: 26,28</t>
  </si>
  <si>
    <t>Sugestão: 28,26</t>
  </si>
  <si>
    <t>Sugestão: 24,9</t>
  </si>
  <si>
    <t>Sugestão: 30,97</t>
  </si>
  <si>
    <t>Sugestão: 33,7</t>
  </si>
  <si>
    <t>Sugestão: 32,14</t>
  </si>
  <si>
    <t>Sugestão: 26,86</t>
  </si>
  <si>
    <t>Sugestão: 25,10</t>
  </si>
  <si>
    <t>Município não infestado não pactua. Realiza Vigilância Entomológica.devido ao Digisus só aceitar valor numérico, o município pode zerar a meta</t>
  </si>
  <si>
    <t xml:space="preserve">CONTRAPROPOSTA DA ÁREA TÉCNICA DO ESTADO
PARA META 2019
</t>
  </si>
  <si>
    <t xml:space="preserve">SUGESTÃO  DA ÁREA TÉCNICA DO ESTADO  PARA META 2019
(REDE CRÔNICOS) </t>
  </si>
  <si>
    <t xml:space="preserve">META 2019
 PELO MUNICÍPIO </t>
  </si>
  <si>
    <t>SUGESTÃO DA ÁREA TÉCNICA DO ESTADO
PARA META 2018
(REDE CRÔNICOS)</t>
  </si>
  <si>
    <t>SUGESTÃO DA ÁREA TÉCNICA DO ESTADO
PARA META 2018
(FVS)</t>
  </si>
  <si>
    <t xml:space="preserve">SUGESTÃO  DA ÁREA TÉCNICA DO ESTADO  PARA META 2019
(FVS) </t>
  </si>
  <si>
    <t>3 (0,57)</t>
  </si>
  <si>
    <t>1 (0,19)</t>
  </si>
  <si>
    <t>12 (2,29)</t>
  </si>
  <si>
    <t>498 (95,40)</t>
  </si>
  <si>
    <t>7 (1,34)</t>
  </si>
  <si>
    <t>0 (0,00)</t>
  </si>
  <si>
    <t>0 (0,0)</t>
  </si>
  <si>
    <t>SUGESTÃO DA ÁREA TÉCNICA DO ESTADO
PARA META 2018
 (FCECON)</t>
  </si>
  <si>
    <t>SUGESTÃO  DA ÁREA TÉCNICA DO ESTADO  PARA META 2019  (FCECON)</t>
  </si>
  <si>
    <t>SUGESTÃO DA ÁREA TÉCNICA DO ESTADO
PARA META 2019
 (FCECON)</t>
  </si>
  <si>
    <t>SUGESTÃO DA ÁREA TÉCNICA DO ESTADO
PARA META 2018
(CEGONHA)</t>
  </si>
  <si>
    <t>SUGESTÃO DA ÁREA TÉCNICA DO ESTADO
PARA META 2018
(DABE)</t>
  </si>
  <si>
    <t>SUGESTÃO DA ÁREA TÉCNICA DO ESTADO
PARA META 2019
(CEGONHA)</t>
  </si>
  <si>
    <t>SUGESTÃO DA ÁREA TÉCNICA DO ESTADO
PARA META 2019
(DABE)</t>
  </si>
  <si>
    <t>SUGESTÃO DA ÁREA TÉCNICA DO ESTADO PARA META 2018
(CEGONHA)</t>
  </si>
  <si>
    <t>SUGESTÃO DA ÁREA TÉCNICA DO ESTADO PARA META 2019
(CEGONHA)</t>
  </si>
  <si>
    <t>83.57%</t>
  </si>
  <si>
    <t>100%</t>
  </si>
  <si>
    <t>90.32%</t>
  </si>
  <si>
    <t>83,54%</t>
  </si>
  <si>
    <t>94.50%</t>
  </si>
  <si>
    <t>90,19%</t>
  </si>
  <si>
    <t>90,72%</t>
  </si>
  <si>
    <t>52.09%</t>
  </si>
  <si>
    <t>81.96%</t>
  </si>
  <si>
    <t>71,23%</t>
  </si>
  <si>
    <t>77,07%</t>
  </si>
  <si>
    <t>85.91%</t>
  </si>
  <si>
    <t>74.49%</t>
  </si>
  <si>
    <t>79.12%</t>
  </si>
  <si>
    <t>63,63%</t>
  </si>
  <si>
    <t>79.96%</t>
  </si>
  <si>
    <t>68,76%</t>
  </si>
  <si>
    <t>87,35%</t>
  </si>
  <si>
    <t>SUGESTÃO DA ÁREA TÉCNICA DO ESTADO PARA META 2018
(DABE)</t>
  </si>
  <si>
    <t>SUGESTÃO DA ÁREA TÉCNICA DO ESTADO PARA META 2019
(DABE)</t>
  </si>
  <si>
    <t>SUGESTÃO DA ÁREA TÉCNICA DO ESTADO     PARA META 2018
(DABE)</t>
  </si>
  <si>
    <t>51.93%</t>
  </si>
  <si>
    <t>53,58%</t>
  </si>
  <si>
    <t>45.30%</t>
  </si>
  <si>
    <t>44,39%</t>
  </si>
  <si>
    <t>48,87%</t>
  </si>
  <si>
    <t>37,45%</t>
  </si>
  <si>
    <t>52,59%</t>
  </si>
  <si>
    <t>64.96%</t>
  </si>
  <si>
    <t>40.60%</t>
  </si>
  <si>
    <t>46,11%</t>
  </si>
  <si>
    <t>34,49%</t>
  </si>
  <si>
    <t>63%</t>
  </si>
  <si>
    <t>77.50%</t>
  </si>
  <si>
    <t>69,04%</t>
  </si>
  <si>
    <t>65,28%</t>
  </si>
  <si>
    <t>51.20%</t>
  </si>
  <si>
    <t>19,53%</t>
  </si>
  <si>
    <t>63,27%</t>
  </si>
  <si>
    <t>84,73%</t>
  </si>
  <si>
    <t>56.67%</t>
  </si>
  <si>
    <t>47,88%</t>
  </si>
  <si>
    <t>52,70%</t>
  </si>
  <si>
    <t>36,86%</t>
  </si>
  <si>
    <t>59.00%</t>
  </si>
  <si>
    <t>61,79%</t>
  </si>
  <si>
    <t>45,60%</t>
  </si>
  <si>
    <t>54,78%</t>
  </si>
  <si>
    <t>35,61%</t>
  </si>
  <si>
    <t>64.02%</t>
  </si>
  <si>
    <t>52,02%</t>
  </si>
  <si>
    <t>56,76%</t>
  </si>
  <si>
    <t>SUGESTÃO DA ÁREA TÉCNICA DO ESTADO     PARA META 2018
(FVS)</t>
  </si>
  <si>
    <t>CONTRAPROPOSTA DA ÁREA TÉCNICA DO ESTADO PARA META 2019</t>
  </si>
  <si>
    <t>SUGESTÃO DA ÁREA TÉCNICA DO ESTADO     PARA META 2018
(REDE PSICOSSOCIAL)</t>
  </si>
  <si>
    <t>SUGESTÃO  DA ÁREA TÉCNICA DO ESTADO  PARA META 2019
(REDE PSICOSSOCIAL)</t>
  </si>
  <si>
    <t>SUGESTÃO DA ÁREA TÉCNICA DO ESTADO
PARA META 2018
(FUAM)</t>
  </si>
  <si>
    <t xml:space="preserve">SUGESTÃO  DA ÁREA TÉCNICA DO ESTADO  PARA META 2019
(FUAM) </t>
  </si>
  <si>
    <t>SUGESTÃO DA ÁREA TÉCNICA DO ESTADO
PARA META 2018
(COORD. IST/AIDS)</t>
  </si>
  <si>
    <t>SUGESTÃO DA ÁREA TÉCNICA DO ESTADO
PARA META 2019
(COORD. IST/AIDS)</t>
  </si>
  <si>
    <t>SUGESTÃO DA ÁREA TÉCNICA DO ESTADO    PARA META 2018
(FVS)</t>
  </si>
  <si>
    <t>SUGESTÃO DA ÁREA TÉCNICA DO ESTADO   PARA META 2018
(DABE)</t>
  </si>
  <si>
    <t>SUGESTÃO DA ÁREA TÉCNICA DO ESTADO   PARA META 2018
(FVS)</t>
  </si>
  <si>
    <t xml:space="preserve">META 2017
 PELO MUNICÍPIO (SISPACTO) </t>
  </si>
  <si>
    <t>META 2018
 PELO MUNICÍPIO (DIGISUS)</t>
  </si>
  <si>
    <t xml:space="preserve">META 2019
 PELO MUNICÍPIO (DIGISUS) </t>
  </si>
  <si>
    <t>META 2017 
PELO MUNICÍPIO (SISPACTO)</t>
  </si>
  <si>
    <t>RESULTADO 2019</t>
  </si>
  <si>
    <t>Resultado da Pactuação Interfederativa de Indicadores 2019 - Etapa Municipal</t>
  </si>
  <si>
    <t xml:space="preserve">SUGESTÃO  DA ÁREA TÉCNICA DO ESTADO  PARA META 2020
(REDE CRÔNICOS) </t>
  </si>
  <si>
    <t xml:space="preserve">META 2020
 PELO MUNICÍPIO (DIGISUS) </t>
  </si>
  <si>
    <r>
      <rPr>
        <b/>
        <sz val="12"/>
        <rFont val="Calibri"/>
        <family val="2"/>
        <scheme val="minor"/>
      </rPr>
      <t>METAS:</t>
    </r>
    <r>
      <rPr>
        <sz val="11"/>
        <rFont val="Calibri"/>
        <family val="2"/>
        <scheme val="minor"/>
      </rPr>
      <t xml:space="preserve"> DEVEM SER LANÇADAS NO DIGSUS GESTOR-MODULO PLANEJAMENTO NO CAMPO DE PACTUAÇÃO INTERFEDERATIVA DE INDICADORES</t>
    </r>
  </si>
  <si>
    <r>
      <rPr>
        <b/>
        <sz val="12"/>
        <rFont val="Calibri"/>
        <family val="2"/>
        <scheme val="minor"/>
      </rPr>
      <t>RESULTADOS</t>
    </r>
    <r>
      <rPr>
        <sz val="12"/>
        <rFont val="Calibri"/>
        <family val="2"/>
        <scheme val="minor"/>
      </rPr>
      <t>:</t>
    </r>
    <r>
      <rPr>
        <sz val="11"/>
        <rFont val="Calibri"/>
        <family val="2"/>
        <scheme val="minor"/>
      </rPr>
      <t xml:space="preserve"> DEVEM SER LANÇADOS NO DIGSUS GESTOR-MODULO PLANEJAMENTO NOS RESPECTIVOS RELATÓRIOS DETALHADOS DO QUADRIMESTRE ANTERIOR (RDQA) E NO RELATÓRIO ANUAL DE GESTÃO  (RAG) NO CAPÍTULO 8. INDICADORES DA PACTUAÇÃO INTERFEDERATIVA, PREENCHENDO O RESULTADO DO INDICADOR, O PERCENTUAL ALCANÇADA DA META E A ANÁLISE DO RESULTADO DE CADA INDICADOR NO CAMPO DE ANÁLISES E CONSIDERAÇÕES</t>
    </r>
  </si>
  <si>
    <r>
      <rPr>
        <b/>
        <sz val="11"/>
        <rFont val="Calibri"/>
        <family val="2"/>
        <scheme val="minor"/>
      </rPr>
      <t>RESULTADOS:</t>
    </r>
    <r>
      <rPr>
        <sz val="11"/>
        <rFont val="Calibri"/>
        <family val="2"/>
        <scheme val="minor"/>
      </rPr>
      <t xml:space="preserve"> DEVEM SER LANÇADOS NO DIGSUS GESTOR-MODULO PLANEJAMENTO NOS RESPECTIVOS RELATÓRIOS DETALHADOS DO QUADRIMESTRE ANTERIOR (RDQA) E NO RELATÓRIO ANUAL DE GESTÃO  (RAG) NO CAPÍTULO 8. INDICADORES DA PACTUAÇÃO INTERFEDERATIVA, PREENCHENDO O RESULTADO DO INDICADOR, O PERCENTUAL ALCANÇADA DA META E A ANÁLISE DO RESULTADO DE CADA INDICADOR NO CAMPO DE ANÁLISES E CONSIDERAÇÕES</t>
    </r>
  </si>
  <si>
    <r>
      <rPr>
        <b/>
        <sz val="12"/>
        <rFont val="Calibri"/>
        <family val="2"/>
        <scheme val="minor"/>
      </rPr>
      <t>RESULTADOS:</t>
    </r>
    <r>
      <rPr>
        <sz val="11"/>
        <rFont val="Calibri"/>
        <family val="2"/>
        <scheme val="minor"/>
      </rPr>
      <t xml:space="preserve"> DEVEM SER LANÇADOS NO DIGSUS GESTOR-MODULO PLANEJAMENTO NOS RESPECTIVOS RELATÓRIOS DETALHADOS DO QUADRIMESTRE ANTERIOR (RDQA) E NO RELATÓRIO ANUAL DE GESTÃO  (RAG) NO CAPÍTULO 8. INDICADORES DA PACTUAÇÃO INTERFEDERATIVA, PREENCHENDO O RESULTADO DO INDICADOR, O PERCENTUAL ALCANÇADA DA META E A ANÁLISE DO RESULTADO DE CADA INDICADOR NO CAMPO DE ANÁLISES E CONSIDERAÇÕES</t>
    </r>
  </si>
  <si>
    <t xml:space="preserve">Resultado da Pactuação Interfederativa de Indicadores 2019 - Etapa Municipal  </t>
  </si>
  <si>
    <r>
      <t xml:space="preserve">METAS: </t>
    </r>
    <r>
      <rPr>
        <sz val="12"/>
        <rFont val="Calibri"/>
        <family val="2"/>
        <scheme val="minor"/>
      </rPr>
      <t>DEVEM SER LANÇADAS NO DIGSUS GESTOR-MODULO PLANEJAMENTO NO CAMPO DE PACTUAÇÃO INTERFEDERATIVA DE INDICADORES</t>
    </r>
  </si>
  <si>
    <r>
      <t xml:space="preserve">RESULTADOS: </t>
    </r>
    <r>
      <rPr>
        <sz val="12"/>
        <rFont val="Calibri"/>
        <family val="2"/>
        <scheme val="minor"/>
      </rPr>
      <t>DEVEM SER LANÇADOS NO DIGSUS GESTOR-MODULO PLANEJAMENTO NOS RESPECTIVOS RELATÓRIOS DETALHADOS DO QUADRIMESTRE ANTERIOR (RDQA) E NO RELATÓRIO ANUAL DE GESTÃO  (RAG) NO CAPÍTULO 8. INDICADORES DA PACTUAÇÃO INTERFEDERATIVA, PREENCHENDO O RESULTADO DO INDICADOR, O PERCENTUAL ALCANÇADA DA META E A ANÁLISE DO RESULTADO DE CADA INDICADOR NO CAMPO DE ANÁLISES E CONSIDERAÇÕES</t>
    </r>
  </si>
  <si>
    <t>CONTRAPROPOSTA DA ÁREA TÉCNICA DO ESTADO
PARA META 2019</t>
  </si>
  <si>
    <t xml:space="preserve">Resultado da Pactuação Interfederativa de Indicadores 2019 - Etapa Municipal   </t>
  </si>
  <si>
    <t xml:space="preserve">ÁREA TÉCNICA RESPONSÁVEL: FVS/AM FONE: 3182-8522, Augusto (99184-3253), Rita (98414-0046) e-mail: augustozany@gmail.com  ritaleocadio.br@gmail.com  </t>
  </si>
  <si>
    <t xml:space="preserve">META 2018 PELO MUNICÍPIO
(DIGISUS)  </t>
  </si>
  <si>
    <t xml:space="preserve">META 2019
 PELO MUNICÍPIO
(DIGISUS)  </t>
  </si>
  <si>
    <r>
      <rPr>
        <sz val="10"/>
        <rFont val="Calibri"/>
        <family val="2"/>
        <scheme val="minor"/>
      </rPr>
      <t>A área tecnica não está de acordo com a meta proposta pelo município em virtude de o mesmo ter alcançado 100% em 2018</t>
    </r>
    <r>
      <rPr>
        <sz val="12"/>
        <rFont val="Calibri"/>
        <family val="2"/>
        <scheme val="minor"/>
      </rPr>
      <t xml:space="preserve">. </t>
    </r>
  </si>
  <si>
    <t xml:space="preserve">META 2018
 PELO MUNICÍPIO (DIGISUS) </t>
  </si>
  <si>
    <t xml:space="preserve">SUGESTÃO  DA ÁREA TÉCNICA DO ESTADO  PARA META 2020
(FVS) </t>
  </si>
  <si>
    <t xml:space="preserve">SUGESTÃO  DA ÁREA TÉCNICA DO ESTADO  PARA META 2020
(FVS)  </t>
  </si>
  <si>
    <t>META 2017
 PELO MUNICÍPIO (SISPACTO)</t>
  </si>
  <si>
    <t>SUGESTÃO  DA ÁREA TÉCNICA DO ESTADO  PARA META 2020
(FVS)</t>
  </si>
  <si>
    <t>META 2019
 PELO MUNICÍPIO (DIGISUS)</t>
  </si>
  <si>
    <t xml:space="preserve">META 2018
 PELO MUNICÍPIO
(DIGISUS) </t>
  </si>
  <si>
    <t>META 2017
 PELO MUNICÍPIO (SISAPCTO)</t>
  </si>
  <si>
    <t>SUGESTÃO  DA ÁREA TÉCNICA DO ESTADO  PARA META 2020
(COORD. IST/AIDS)</t>
  </si>
  <si>
    <t xml:space="preserve">SUGESTÃO  DA ÁREA TÉCNICA DO ESTADO  PARA META 2020
(FUAM) </t>
  </si>
  <si>
    <t>SUGESTÃO  DA ÁREA TÉCNICA DO ESTADO  PARA META 2020
 (FCECON)</t>
  </si>
  <si>
    <t xml:space="preserve">ÁREA TÉCNICA RESPONSÁVEL: REDE DE CRÔNICAS/SUSAM; Liege (99108-1055) 3643-6109 e-mail: rede.cronicas@saude.am.gov.br </t>
  </si>
  <si>
    <t>SUGESTÃO  DA ÁREA TÉCNICA DO ESTADO  PARA META 2020
(CEGONHA)</t>
  </si>
  <si>
    <t>SUGESTÃO  DA ÁREA TÉCNICA DO ESTADO  PARA META 2020
(DABE)</t>
  </si>
  <si>
    <t xml:space="preserve">SUGESTÃO  DA ÁREA TÉCNICA DO ESTADO  PARA META 2020
(CEGONHA) </t>
  </si>
  <si>
    <t>SUGESTÃO  DA ÁREA TÉCNICA DO ESTADO  PARA META 2020
(REDE PSICOSSOCIAL)</t>
  </si>
  <si>
    <t>(275,32)
2378 óbitos</t>
  </si>
  <si>
    <t>(190,69)
71 óbitos</t>
  </si>
  <si>
    <t>ÁREA TÉCNICA RESPONSÁVEL: SAÚDE DO ADOLESCENTE E JOVEM, FONE 3643-6384, e-mail: indab@saude.am.gov.br dabe@saude.am.gov.br</t>
  </si>
  <si>
    <t xml:space="preserve">ÁREA TÉCNICA RESPONSÁVEL: COORDENAÇÃO DE IST/AIDS FONE: 3643-6352, Josana, e-mail: dabe@saude.am.gov.br   indab@saude.am.gov.br </t>
  </si>
  <si>
    <t xml:space="preserve">ÁREA TÉCNICA RESPONSÁVEL: REDE CEGONHA/SAÚDE DA MULHER FONE: e-mail:  indab@saude.am.gov.br dabe@saude.am.gov.br
</t>
  </si>
  <si>
    <t xml:space="preserve">ÁREA TÉCNICA RESPONSÁVEL: REDE CEGONHA/SAÚDE DA CRIANÇA, FONE: 3643-6352;  email:  indab@saude.am.gov.br dabe@saude.am.gov.br
</t>
  </si>
  <si>
    <t>ÁREA TÉCNICA RESPONSÁVEL: REDE CEGONHA/SAÚDE DA MULHER, FONE: 3643-6352;  email:  indab@saude.am.gov.br dabe@saude.am.gov.br</t>
  </si>
  <si>
    <t>ÁREA TÉCNICA RESPONSÁVEL: GERÊNCIA DE ATENÇÃO BÁSICA, FONE:  3643- 6352 / 6111  e-mail: indab@saude.am.gov.br  dabe@saude.am.gov.br</t>
  </si>
  <si>
    <t>ÁREA TÉCNICA RESPONSÁVEL: ALIMENTAÇÃO E NUTRIÇÃO/DABE, FONE:  3643- 6352 / 6111, e-mail:  indab@saude.am.gov.br  dabe@saue.am.gov.br</t>
  </si>
  <si>
    <t>ÁREA TÉCNICA RESPONSÁVEL: SAÚDE BUCAL/DABE, FONE: 3643-6352, e-mail: saudebucal@saude.am.gov.br  indab@saude.am.gov.br  dabe@saude.am.gov.br</t>
  </si>
  <si>
    <t>ÁREA TÉCNICA RESPONSÁVEL: SAÚDE DO TRABALHADOR, FONE: 3643- 6352,  e-mail:  indab@saude.am.gov.br  dabe@saude.am.gov.br</t>
  </si>
  <si>
    <t xml:space="preserve">ÁREA TÉCNICA RESPONSÁVEL: REDE PSICOSSOCIAL FONE: 3643-6160, Helione 99249 - 3227,  e-mail: saudemental@saude.am.gov.br     </t>
  </si>
  <si>
    <t>60,89%</t>
  </si>
  <si>
    <t>88,17%</t>
  </si>
  <si>
    <t>79,55%</t>
  </si>
  <si>
    <t>87,01%</t>
  </si>
  <si>
    <t>35,83%</t>
  </si>
  <si>
    <t>94,16%</t>
  </si>
  <si>
    <t>73,67%</t>
  </si>
  <si>
    <t>91,81%</t>
  </si>
  <si>
    <t>88,25%</t>
  </si>
  <si>
    <t>65,01%</t>
  </si>
  <si>
    <t>51,68%</t>
  </si>
  <si>
    <t>70,59%</t>
  </si>
  <si>
    <t>53,89%</t>
  </si>
  <si>
    <t>98,28%</t>
  </si>
  <si>
    <t>93,46%</t>
  </si>
  <si>
    <t>98,08%</t>
  </si>
  <si>
    <t>84,41%</t>
  </si>
  <si>
    <t>89,12%</t>
  </si>
  <si>
    <t>73,41%</t>
  </si>
  <si>
    <t>90,06%</t>
  </si>
  <si>
    <t>98,13%</t>
  </si>
  <si>
    <t>92,35%</t>
  </si>
  <si>
    <t>76,54%</t>
  </si>
  <si>
    <t>83,05%</t>
  </si>
  <si>
    <t>75,40%</t>
  </si>
  <si>
    <t>54,68%</t>
  </si>
  <si>
    <t>68,68%</t>
  </si>
  <si>
    <t>54,26%</t>
  </si>
  <si>
    <t>46,77%</t>
  </si>
  <si>
    <t>53,75%</t>
  </si>
  <si>
    <t>53,50%</t>
  </si>
  <si>
    <t>72,32%</t>
  </si>
  <si>
    <t>75,88%</t>
  </si>
  <si>
    <t>73,95%</t>
  </si>
  <si>
    <t>78%</t>
  </si>
  <si>
    <t>51,41%</t>
  </si>
  <si>
    <t>52,69%</t>
  </si>
  <si>
    <t>96,62%</t>
  </si>
  <si>
    <t>55,96%</t>
  </si>
  <si>
    <t>50,43%</t>
  </si>
  <si>
    <t>92,29%</t>
  </si>
  <si>
    <t>41,42%</t>
  </si>
  <si>
    <t>26,33%</t>
  </si>
  <si>
    <t>93,95%</t>
  </si>
  <si>
    <t>71,82%</t>
  </si>
  <si>
    <t>73,97%</t>
  </si>
  <si>
    <t>85,99%</t>
  </si>
  <si>
    <t>73,48%</t>
  </si>
  <si>
    <t>65,97%</t>
  </si>
  <si>
    <t>53,81%</t>
  </si>
  <si>
    <t>49,15%</t>
  </si>
  <si>
    <t>79,22%</t>
  </si>
  <si>
    <t>84,06%</t>
  </si>
  <si>
    <t>35,77%</t>
  </si>
  <si>
    <t>87,47%</t>
  </si>
  <si>
    <t>71,08%</t>
  </si>
  <si>
    <t>44,66%</t>
  </si>
  <si>
    <t>61%</t>
  </si>
  <si>
    <t>53,55%</t>
  </si>
  <si>
    <t>62,83%</t>
  </si>
  <si>
    <t>51,12%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</si>
</sst>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0.000"/>
  </numFmts>
  <fonts count="61">
    <font>
      <sz val="11"/>
      <color theme="1"/>
      <name val="Calibri"/>
      <family val="2"/>
      <scheme val="minor"/>
    </font>
    <font>
      <b/>
      <sz val="10"/>
      <name val="Arial"/>
      <family val="2"/>
    </font>
    <font>
      <sz val="10"/>
      <name val="Arial"/>
      <family val="2"/>
    </font>
    <font>
      <sz val="8"/>
      <name val="Arial"/>
      <family val="2"/>
    </font>
    <font>
      <sz val="11"/>
      <color indexed="8"/>
      <name val="Calibri"/>
      <family val="2"/>
    </font>
    <font>
      <b/>
      <sz val="10"/>
      <color indexed="8"/>
      <name val="Calibri"/>
      <family val="2"/>
    </font>
    <font>
      <b/>
      <sz val="10"/>
      <name val="Calibri"/>
      <family val="2"/>
      <scheme val="minor"/>
    </font>
    <font>
      <sz val="10"/>
      <name val="Calibri"/>
      <family val="2"/>
      <scheme val="minor"/>
    </font>
    <font>
      <b/>
      <sz val="11"/>
      <name val="Calibri"/>
      <family val="2"/>
      <scheme val="minor"/>
    </font>
    <font>
      <sz val="9"/>
      <color theme="1"/>
      <name val="Calibri"/>
      <family val="2"/>
      <scheme val="minor"/>
    </font>
    <font>
      <sz val="10"/>
      <color indexed="8"/>
      <name val="Calibri"/>
      <family val="2"/>
    </font>
    <font>
      <sz val="10"/>
      <color theme="1"/>
      <name val="Calibri"/>
      <family val="2"/>
      <scheme val="minor"/>
    </font>
    <font>
      <sz val="11"/>
      <color rgb="FF000000"/>
      <name val="Calibri"/>
      <family val="2"/>
      <charset val="1"/>
    </font>
    <font>
      <sz val="10"/>
      <color rgb="FFFF0000"/>
      <name val="Calibri"/>
      <family val="2"/>
      <scheme val="minor"/>
    </font>
    <font>
      <sz val="8"/>
      <name val="Calibri"/>
      <family val="2"/>
      <scheme val="minor"/>
    </font>
    <font>
      <sz val="11"/>
      <color theme="1"/>
      <name val="Calibri"/>
      <family val="2"/>
      <scheme val="minor"/>
    </font>
    <font>
      <sz val="10"/>
      <color indexed="8"/>
      <name val="Arial"/>
      <family val="2"/>
    </font>
    <font>
      <sz val="9"/>
      <name val="Arial"/>
      <family val="2"/>
    </font>
    <font>
      <sz val="11"/>
      <name val="Calibri"/>
      <family val="2"/>
      <scheme val="minor"/>
    </font>
    <font>
      <sz val="11"/>
      <color theme="1"/>
      <name val="Calibri"/>
      <family val="2"/>
      <charset val="134"/>
      <scheme val="minor"/>
    </font>
    <font>
      <b/>
      <sz val="11"/>
      <color theme="1"/>
      <name val="Calibri"/>
      <family val="2"/>
      <scheme val="minor"/>
    </font>
    <font>
      <sz val="11"/>
      <name val="Arial"/>
      <family val="2"/>
    </font>
    <font>
      <sz val="11"/>
      <color theme="1"/>
      <name val="Arial"/>
      <family val="2"/>
    </font>
    <font>
      <b/>
      <sz val="11"/>
      <name val="Arial"/>
      <family val="2"/>
    </font>
    <font>
      <sz val="11"/>
      <color indexed="8"/>
      <name val="Arial"/>
      <family val="2"/>
    </font>
    <font>
      <b/>
      <sz val="11"/>
      <color indexed="8"/>
      <name val="Arial"/>
      <family val="2"/>
    </font>
    <font>
      <sz val="9"/>
      <name val="Calibri"/>
      <family val="2"/>
      <scheme val="minor"/>
    </font>
    <font>
      <b/>
      <sz val="11"/>
      <color indexed="8"/>
      <name val="Calibri"/>
      <family val="2"/>
    </font>
    <font>
      <b/>
      <sz val="14"/>
      <color indexed="8"/>
      <name val="Calibri"/>
      <family val="2"/>
    </font>
    <font>
      <b/>
      <sz val="14"/>
      <color theme="1"/>
      <name val="Calibri"/>
      <family val="2"/>
      <scheme val="minor"/>
    </font>
    <font>
      <b/>
      <sz val="14"/>
      <name val="Calibri"/>
      <family val="2"/>
      <scheme val="minor"/>
    </font>
    <font>
      <b/>
      <sz val="9"/>
      <color indexed="10"/>
      <name val="Calibri"/>
      <family val="2"/>
    </font>
    <font>
      <sz val="10"/>
      <name val="Calibri"/>
      <family val="2"/>
      <charset val="1"/>
    </font>
    <font>
      <sz val="11"/>
      <name val="Calibri"/>
      <family val="2"/>
      <charset val="1"/>
    </font>
    <font>
      <b/>
      <sz val="9"/>
      <color indexed="81"/>
      <name val="Tahoma"/>
      <family val="2"/>
    </font>
    <font>
      <sz val="9"/>
      <color indexed="81"/>
      <name val="Tahoma"/>
      <family val="2"/>
    </font>
    <font>
      <sz val="11"/>
      <color rgb="FFFF0000"/>
      <name val="Calibri"/>
      <family val="2"/>
      <scheme val="minor"/>
    </font>
    <font>
      <b/>
      <sz val="12"/>
      <name val="Calibri"/>
      <family val="2"/>
      <scheme val="minor"/>
    </font>
    <font>
      <sz val="11"/>
      <color indexed="8"/>
      <name val="Calibri"/>
      <family val="2"/>
      <scheme val="minor"/>
    </font>
    <font>
      <b/>
      <sz val="14"/>
      <color indexed="8"/>
      <name val="Calibri"/>
      <family val="2"/>
      <scheme val="minor"/>
    </font>
    <font>
      <sz val="14"/>
      <color indexed="8"/>
      <name val="Calibri"/>
      <family val="2"/>
      <scheme val="minor"/>
    </font>
    <font>
      <sz val="11"/>
      <color rgb="FF000000"/>
      <name val="Calibri"/>
      <family val="2"/>
      <scheme val="minor"/>
    </font>
    <font>
      <sz val="10"/>
      <color theme="1"/>
      <name val="Arial"/>
      <family val="2"/>
    </font>
    <font>
      <sz val="12"/>
      <name val="Calibri"/>
      <family val="2"/>
      <scheme val="minor"/>
    </font>
    <font>
      <sz val="12"/>
      <color rgb="FFFF0000"/>
      <name val="Calibri"/>
      <family val="2"/>
      <scheme val="minor"/>
    </font>
    <font>
      <sz val="12"/>
      <color theme="1"/>
      <name val="Calibri"/>
      <family val="2"/>
      <scheme val="minor"/>
    </font>
    <font>
      <b/>
      <sz val="12"/>
      <color theme="1"/>
      <name val="Calibri"/>
      <family val="2"/>
      <scheme val="minor"/>
    </font>
    <font>
      <b/>
      <sz val="12"/>
      <color rgb="FF000000"/>
      <name val="Calibri"/>
      <family val="2"/>
      <scheme val="minor"/>
    </font>
    <font>
      <sz val="8"/>
      <color indexed="8"/>
      <name val="Arial"/>
      <family val="2"/>
    </font>
    <font>
      <i/>
      <sz val="11"/>
      <color theme="1"/>
      <name val="Arial"/>
      <family val="2"/>
    </font>
    <font>
      <b/>
      <sz val="16"/>
      <name val="Calibri"/>
      <family val="2"/>
      <scheme val="minor"/>
    </font>
    <font>
      <b/>
      <sz val="18"/>
      <name val="Calibri"/>
      <family val="2"/>
      <scheme val="minor"/>
    </font>
    <font>
      <b/>
      <sz val="18"/>
      <name val="Arial"/>
      <family val="2"/>
    </font>
    <font>
      <b/>
      <sz val="9"/>
      <name val="Calibri"/>
      <family val="2"/>
      <scheme val="minor"/>
    </font>
    <font>
      <u/>
      <sz val="10"/>
      <name val="Calibri"/>
      <family val="2"/>
      <scheme val="minor"/>
    </font>
    <font>
      <sz val="9"/>
      <color rgb="FFFF0000"/>
      <name val="Calibri"/>
      <family val="2"/>
      <scheme val="minor"/>
    </font>
    <font>
      <sz val="9"/>
      <color indexed="81"/>
      <name val="Segoe UI"/>
      <family val="2"/>
    </font>
    <font>
      <b/>
      <sz val="9"/>
      <color indexed="81"/>
      <name val="Segoe UI"/>
      <family val="2"/>
    </font>
    <font>
      <u/>
      <sz val="9"/>
      <name val="Calibri"/>
      <family val="2"/>
      <scheme val="minor"/>
    </font>
    <font>
      <b/>
      <sz val="10"/>
      <color rgb="FFC00000"/>
      <name val="Calibri"/>
      <family val="2"/>
      <scheme val="minor"/>
    </font>
    <font>
      <sz val="14"/>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FFFFCC"/>
      </patternFill>
    </fill>
    <fill>
      <patternFill patternType="solid">
        <fgColor theme="0" tint="-0.249977111117893"/>
        <bgColor indexed="64"/>
      </patternFill>
    </fill>
    <fill>
      <patternFill patternType="solid">
        <fgColor theme="0"/>
        <bgColor rgb="FFFFFF00"/>
      </patternFill>
    </fill>
    <fill>
      <patternFill patternType="solid">
        <fgColor theme="0" tint="-0.14999847407452621"/>
        <bgColor rgb="FFFFFFCC"/>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00"/>
        <bgColor rgb="FFFFFF00"/>
      </patternFill>
    </fill>
  </fills>
  <borders count="35">
    <border>
      <left/>
      <right/>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10">
    <xf numFmtId="0" fontId="0" fillId="0" borderId="0"/>
    <xf numFmtId="0" fontId="4" fillId="0" borderId="0"/>
    <xf numFmtId="0" fontId="12" fillId="0" borderId="0"/>
    <xf numFmtId="9" fontId="15" fillId="0" borderId="0" applyFont="0" applyFill="0" applyBorder="0" applyAlignment="0" applyProtection="0"/>
    <xf numFmtId="0" fontId="16" fillId="0" borderId="0"/>
    <xf numFmtId="43" fontId="15" fillId="0" borderId="0" applyFont="0" applyFill="0" applyBorder="0" applyAlignment="0" applyProtection="0"/>
    <xf numFmtId="0" fontId="2" fillId="0" borderId="0"/>
    <xf numFmtId="0" fontId="19" fillId="0" borderId="0">
      <alignment vertical="center"/>
    </xf>
    <xf numFmtId="0" fontId="15" fillId="0" borderId="0"/>
    <xf numFmtId="0" fontId="2" fillId="0" borderId="0"/>
  </cellStyleXfs>
  <cellXfs count="820">
    <xf numFmtId="0" fontId="0" fillId="0" borderId="0" xfId="0"/>
    <xf numFmtId="0" fontId="1" fillId="0" borderId="0" xfId="0" applyFont="1" applyAlignment="1"/>
    <xf numFmtId="0" fontId="2" fillId="0" borderId="0" xfId="0" quotePrefix="1" applyFont="1"/>
    <xf numFmtId="0" fontId="3" fillId="0" borderId="0" xfId="0" applyFont="1"/>
    <xf numFmtId="0" fontId="5" fillId="0" borderId="0" xfId="1" applyFont="1" applyFill="1" applyBorder="1" applyAlignment="1">
      <alignment vertical="center"/>
    </xf>
    <xf numFmtId="2" fontId="7" fillId="0" borderId="0" xfId="0" applyNumberFormat="1" applyFont="1" applyFill="1" applyBorder="1" applyAlignment="1">
      <alignment horizontal="center"/>
    </xf>
    <xf numFmtId="0" fontId="1" fillId="0" borderId="0" xfId="0" applyFont="1" applyAlignment="1">
      <alignment horizontal="center"/>
    </xf>
    <xf numFmtId="0" fontId="7" fillId="0" borderId="0" xfId="0" applyFont="1" applyFill="1" applyBorder="1" applyAlignment="1">
      <alignment horizontal="center" vertical="center"/>
    </xf>
    <xf numFmtId="0" fontId="9" fillId="0" borderId="0" xfId="0" applyFont="1"/>
    <xf numFmtId="0" fontId="5" fillId="0" borderId="0" xfId="1" applyFont="1" applyFill="1" applyBorder="1" applyAlignment="1">
      <alignment vertical="center" wrapText="1"/>
    </xf>
    <xf numFmtId="0" fontId="7" fillId="0" borderId="7" xfId="0" applyFont="1" applyFill="1" applyBorder="1" applyAlignment="1">
      <alignment horizontal="left" vertic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8" fillId="2" borderId="3" xfId="0" applyFont="1" applyFill="1" applyBorder="1" applyAlignment="1">
      <alignment horizontal="center" vertical="center"/>
    </xf>
    <xf numFmtId="10" fontId="7" fillId="0" borderId="0" xfId="3" applyNumberFormat="1" applyFont="1" applyFill="1" applyBorder="1" applyAlignment="1">
      <alignment horizontal="center" vertical="center"/>
    </xf>
    <xf numFmtId="0" fontId="0" fillId="3" borderId="0" xfId="0" applyFill="1"/>
    <xf numFmtId="0" fontId="2" fillId="0" borderId="0" xfId="0" applyFont="1"/>
    <xf numFmtId="0" fontId="0" fillId="0" borderId="0" xfId="0"/>
    <xf numFmtId="2" fontId="7" fillId="0" borderId="2" xfId="0" applyNumberFormat="1" applyFont="1" applyFill="1" applyBorder="1" applyAlignment="1">
      <alignment horizontal="center" vertical="center"/>
    </xf>
    <xf numFmtId="0" fontId="1" fillId="0" borderId="0" xfId="0" applyFont="1" applyAlignment="1">
      <alignment horizontal="center"/>
    </xf>
    <xf numFmtId="0" fontId="7" fillId="0" borderId="1" xfId="0" applyFont="1" applyFill="1" applyBorder="1" applyAlignment="1">
      <alignment horizontal="center" vertical="center"/>
    </xf>
    <xf numFmtId="0" fontId="0" fillId="0" borderId="3" xfId="0" applyBorder="1" applyAlignment="1">
      <alignment horizontal="center"/>
    </xf>
    <xf numFmtId="0" fontId="3" fillId="0" borderId="0" xfId="0" applyFont="1"/>
    <xf numFmtId="0" fontId="7" fillId="0" borderId="0" xfId="0" applyFont="1" applyFill="1" applyBorder="1" applyAlignment="1">
      <alignment horizontal="left" vertical="center"/>
    </xf>
    <xf numFmtId="0" fontId="0" fillId="0" borderId="0" xfId="0"/>
    <xf numFmtId="0" fontId="7" fillId="3" borderId="0" xfId="0" applyFont="1" applyFill="1" applyBorder="1" applyAlignment="1">
      <alignment horizontal="center" vertical="center"/>
    </xf>
    <xf numFmtId="0" fontId="7" fillId="3" borderId="3" xfId="0" applyFont="1" applyFill="1" applyBorder="1" applyAlignment="1">
      <alignment horizontal="left" vertical="center"/>
    </xf>
    <xf numFmtId="0" fontId="7" fillId="3" borderId="1"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 xfId="0" applyFont="1" applyFill="1" applyBorder="1" applyAlignment="1">
      <alignment horizontal="center"/>
    </xf>
    <xf numFmtId="0" fontId="8" fillId="3" borderId="3" xfId="0" applyFont="1" applyFill="1" applyBorder="1" applyAlignment="1">
      <alignment horizontal="center" vertical="center" wrapText="1"/>
    </xf>
    <xf numFmtId="0" fontId="14" fillId="0" borderId="3" xfId="0" applyNumberFormat="1" applyFont="1" applyFill="1" applyBorder="1" applyAlignment="1">
      <alignment horizontal="center" vertical="center"/>
    </xf>
    <xf numFmtId="0" fontId="7" fillId="3" borderId="1" xfId="0" applyFont="1" applyFill="1" applyBorder="1" applyAlignment="1">
      <alignment horizontal="center"/>
    </xf>
    <xf numFmtId="0" fontId="7" fillId="3" borderId="5" xfId="0" applyFont="1" applyFill="1" applyBorder="1" applyAlignment="1">
      <alignment horizontal="center"/>
    </xf>
    <xf numFmtId="0" fontId="0" fillId="0" borderId="3" xfId="0" applyBorder="1" applyAlignment="1">
      <alignment horizontal="center" vertical="center"/>
    </xf>
    <xf numFmtId="0" fontId="22" fillId="0" borderId="0" xfId="0" applyFont="1"/>
    <xf numFmtId="0" fontId="23" fillId="0" borderId="0" xfId="0" applyFont="1" applyAlignment="1"/>
    <xf numFmtId="0" fontId="25" fillId="0" borderId="0" xfId="1" applyFont="1" applyFill="1" applyBorder="1" applyAlignment="1">
      <alignment vertical="center"/>
    </xf>
    <xf numFmtId="0" fontId="21" fillId="0" borderId="0" xfId="0" quotePrefix="1" applyFont="1"/>
    <xf numFmtId="0" fontId="1" fillId="0" borderId="0" xfId="0" applyFont="1" applyAlignment="1">
      <alignment horizontal="center"/>
    </xf>
    <xf numFmtId="0" fontId="23" fillId="0" borderId="0" xfId="0" applyFont="1" applyAlignment="1">
      <alignment horizontal="center"/>
    </xf>
    <xf numFmtId="0" fontId="2" fillId="0" borderId="0" xfId="0" applyFont="1" applyBorder="1" applyAlignment="1">
      <alignment vertical="center"/>
    </xf>
    <xf numFmtId="0" fontId="2" fillId="0" borderId="0" xfId="0" applyFont="1" applyAlignment="1"/>
    <xf numFmtId="0" fontId="17" fillId="0" borderId="0" xfId="0" applyFont="1" applyAlignment="1"/>
    <xf numFmtId="0" fontId="0" fillId="0" borderId="0" xfId="0" applyFont="1"/>
    <xf numFmtId="0" fontId="27" fillId="0" borderId="0" xfId="1" applyFont="1" applyFill="1" applyBorder="1" applyAlignment="1">
      <alignment vertical="center"/>
    </xf>
    <xf numFmtId="0" fontId="18" fillId="0" borderId="3" xfId="0" applyFont="1" applyFill="1" applyBorder="1" applyAlignment="1">
      <alignment horizontal="left" vertical="center"/>
    </xf>
    <xf numFmtId="0" fontId="18" fillId="3" borderId="3" xfId="0" applyFont="1" applyFill="1" applyBorder="1" applyAlignment="1">
      <alignment horizontal="left" vertical="center"/>
    </xf>
    <xf numFmtId="0" fontId="18" fillId="0" borderId="0" xfId="0" applyFont="1" applyFill="1" applyBorder="1" applyAlignment="1">
      <alignment horizontal="left" vertical="center"/>
    </xf>
    <xf numFmtId="0" fontId="18" fillId="3" borderId="0" xfId="0" applyFont="1" applyFill="1" applyBorder="1" applyAlignment="1">
      <alignment horizontal="center" vertical="center"/>
    </xf>
    <xf numFmtId="2" fontId="18" fillId="0" borderId="0" xfId="0" applyNumberFormat="1" applyFont="1" applyFill="1" applyBorder="1" applyAlignment="1">
      <alignment horizontal="center"/>
    </xf>
    <xf numFmtId="164" fontId="18" fillId="0" borderId="3" xfId="0" applyNumberFormat="1" applyFont="1" applyFill="1" applyBorder="1" applyAlignment="1">
      <alignment horizontal="center" vertical="center"/>
    </xf>
    <xf numFmtId="2" fontId="32" fillId="0" borderId="3" xfId="0" applyNumberFormat="1" applyFont="1" applyBorder="1" applyAlignment="1">
      <alignment horizontal="center"/>
    </xf>
    <xf numFmtId="2" fontId="32" fillId="0" borderId="3" xfId="0" applyNumberFormat="1" applyFont="1" applyBorder="1" applyAlignment="1">
      <alignment horizontal="center" vertical="center"/>
    </xf>
    <xf numFmtId="0" fontId="32" fillId="0" borderId="3" xfId="0" applyFont="1" applyBorder="1" applyAlignment="1">
      <alignment horizontal="center"/>
    </xf>
    <xf numFmtId="0" fontId="0" fillId="0" borderId="3" xfId="0" applyBorder="1"/>
    <xf numFmtId="0" fontId="7" fillId="0" borderId="3" xfId="0" applyFont="1" applyBorder="1" applyAlignment="1">
      <alignment horizontal="center" vertical="center"/>
    </xf>
    <xf numFmtId="2" fontId="7" fillId="0" borderId="3" xfId="0" applyNumberFormat="1" applyFont="1" applyFill="1" applyBorder="1" applyAlignment="1">
      <alignment horizontal="center" vertical="center"/>
    </xf>
    <xf numFmtId="0" fontId="7" fillId="0" borderId="3" xfId="0" applyFont="1" applyFill="1" applyBorder="1" applyAlignment="1">
      <alignment horizontal="left" vertical="center"/>
    </xf>
    <xf numFmtId="2" fontId="7" fillId="3" borderId="3" xfId="0" applyNumberFormat="1" applyFon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0" borderId="3" xfId="0" applyFont="1" applyFill="1" applyBorder="1" applyAlignment="1">
      <alignment horizontal="left" vertical="center"/>
    </xf>
    <xf numFmtId="0" fontId="8" fillId="0" borderId="3" xfId="0" applyFont="1" applyFill="1" applyBorder="1" applyAlignment="1">
      <alignment horizontal="center" vertical="center"/>
    </xf>
    <xf numFmtId="0" fontId="7" fillId="0" borderId="3" xfId="0" applyFont="1" applyFill="1" applyBorder="1" applyAlignment="1">
      <alignment horizontal="center"/>
    </xf>
    <xf numFmtId="0" fontId="18" fillId="0" borderId="3" xfId="0" applyFont="1" applyBorder="1" applyAlignment="1">
      <alignment horizontal="center" vertical="center"/>
    </xf>
    <xf numFmtId="0" fontId="18" fillId="0" borderId="3" xfId="0" applyFont="1" applyFill="1" applyBorder="1" applyAlignment="1">
      <alignment horizontal="center" vertical="center"/>
    </xf>
    <xf numFmtId="2" fontId="18" fillId="0" borderId="3" xfId="0" applyNumberFormat="1" applyFont="1" applyFill="1" applyBorder="1" applyAlignment="1">
      <alignment horizontal="center" vertical="center"/>
    </xf>
    <xf numFmtId="0" fontId="18"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0" fillId="0" borderId="0" xfId="0" applyAlignment="1">
      <alignment vertical="top" wrapText="1"/>
    </xf>
    <xf numFmtId="2" fontId="7" fillId="0" borderId="3" xfId="0" applyNumberFormat="1" applyFont="1" applyFill="1" applyBorder="1" applyAlignment="1">
      <alignment horizontal="center" vertical="center"/>
    </xf>
    <xf numFmtId="0" fontId="8" fillId="2"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3" xfId="0" applyFont="1" applyFill="1" applyBorder="1" applyAlignment="1">
      <alignment horizontal="center"/>
    </xf>
    <xf numFmtId="2" fontId="7" fillId="3" borderId="3"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8" fillId="3" borderId="3" xfId="0" applyFont="1" applyFill="1" applyBorder="1" applyAlignment="1">
      <alignment horizontal="center" vertical="center"/>
    </xf>
    <xf numFmtId="0" fontId="18" fillId="3" borderId="3" xfId="0" applyFont="1" applyFill="1" applyBorder="1" applyAlignment="1">
      <alignment horizontal="center" vertical="center"/>
    </xf>
    <xf numFmtId="2" fontId="18" fillId="3" borderId="3" xfId="0" applyNumberFormat="1" applyFont="1" applyFill="1" applyBorder="1" applyAlignment="1">
      <alignment horizontal="center" vertical="center"/>
    </xf>
    <xf numFmtId="0" fontId="1" fillId="0" borderId="0" xfId="0" applyFont="1" applyAlignment="1">
      <alignment horizontal="center"/>
    </xf>
    <xf numFmtId="0" fontId="18" fillId="3" borderId="3" xfId="0" applyFont="1" applyFill="1" applyBorder="1" applyAlignment="1">
      <alignment horizontal="center"/>
    </xf>
    <xf numFmtId="2" fontId="18" fillId="2" borderId="3" xfId="0" applyNumberFormat="1" applyFont="1" applyFill="1" applyBorder="1" applyAlignment="1">
      <alignment horizontal="center" vertical="center"/>
    </xf>
    <xf numFmtId="2" fontId="18" fillId="3" borderId="3" xfId="0" applyNumberFormat="1" applyFont="1" applyFill="1" applyBorder="1" applyAlignment="1">
      <alignment horizontal="center"/>
    </xf>
    <xf numFmtId="0" fontId="18" fillId="2" borderId="3" xfId="0" applyFont="1" applyFill="1" applyBorder="1" applyAlignment="1">
      <alignment horizontal="center" vertical="center"/>
    </xf>
    <xf numFmtId="0" fontId="18" fillId="0" borderId="3" xfId="0" applyFont="1" applyFill="1" applyBorder="1" applyAlignment="1">
      <alignment horizontal="center"/>
    </xf>
    <xf numFmtId="0" fontId="8" fillId="2" borderId="3" xfId="0" applyFont="1" applyFill="1" applyBorder="1" applyAlignment="1">
      <alignment vertical="center"/>
    </xf>
    <xf numFmtId="0" fontId="20" fillId="2" borderId="3" xfId="0" applyFont="1" applyFill="1" applyBorder="1" applyAlignment="1">
      <alignment horizontal="center"/>
    </xf>
    <xf numFmtId="1" fontId="20" fillId="2" borderId="3" xfId="0" applyNumberFormat="1" applyFont="1" applyFill="1" applyBorder="1" applyAlignment="1">
      <alignment horizontal="center" vertical="center"/>
    </xf>
    <xf numFmtId="0" fontId="0" fillId="0" borderId="3" xfId="0" applyFont="1" applyBorder="1" applyAlignment="1">
      <alignment horizontal="center" vertical="center"/>
    </xf>
    <xf numFmtId="1" fontId="0" fillId="0" borderId="3" xfId="0" applyNumberFormat="1" applyFont="1" applyBorder="1" applyAlignment="1">
      <alignment horizontal="center"/>
    </xf>
    <xf numFmtId="0" fontId="36" fillId="3" borderId="3" xfId="0" applyFont="1" applyFill="1" applyBorder="1" applyAlignment="1">
      <alignment horizontal="center" vertical="center"/>
    </xf>
    <xf numFmtId="1" fontId="20" fillId="2" borderId="3" xfId="0" applyNumberFormat="1" applyFont="1" applyFill="1" applyBorder="1" applyAlignment="1">
      <alignment horizontal="center"/>
    </xf>
    <xf numFmtId="2" fontId="8" fillId="2"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20" fillId="2" borderId="3" xfId="0" applyFont="1" applyFill="1" applyBorder="1" applyAlignment="1">
      <alignment horizontal="center" vertical="center"/>
    </xf>
    <xf numFmtId="1" fontId="18" fillId="3" borderId="3" xfId="0" applyNumberFormat="1" applyFont="1" applyFill="1" applyBorder="1" applyAlignment="1">
      <alignment horizontal="center" vertical="center"/>
    </xf>
    <xf numFmtId="2" fontId="18" fillId="0" borderId="3" xfId="0" applyNumberFormat="1" applyFont="1" applyFill="1" applyBorder="1" applyAlignment="1">
      <alignment horizontal="center"/>
    </xf>
    <xf numFmtId="3" fontId="0" fillId="3" borderId="3" xfId="0" applyNumberFormat="1" applyFont="1" applyFill="1" applyBorder="1" applyAlignment="1">
      <alignment horizontal="center" vertical="center"/>
    </xf>
    <xf numFmtId="3" fontId="0" fillId="2" borderId="3" xfId="0" applyNumberFormat="1" applyFont="1" applyFill="1" applyBorder="1" applyAlignment="1">
      <alignment horizontal="center" vertical="center"/>
    </xf>
    <xf numFmtId="3" fontId="18" fillId="3" borderId="3" xfId="0" applyNumberFormat="1" applyFont="1" applyFill="1" applyBorder="1" applyAlignment="1">
      <alignment horizontal="center" vertical="center"/>
    </xf>
    <xf numFmtId="0" fontId="0" fillId="3" borderId="3" xfId="0" applyFont="1" applyFill="1" applyBorder="1" applyAlignment="1">
      <alignment horizontal="center" vertical="center"/>
    </xf>
    <xf numFmtId="2" fontId="18" fillId="3" borderId="14" xfId="0" applyNumberFormat="1" applyFont="1" applyFill="1" applyBorder="1" applyAlignment="1">
      <alignment horizontal="center" vertical="center"/>
    </xf>
    <xf numFmtId="0" fontId="18" fillId="0" borderId="14" xfId="0" applyNumberFormat="1" applyFont="1" applyFill="1" applyBorder="1" applyAlignment="1">
      <alignment horizontal="center" vertical="center"/>
    </xf>
    <xf numFmtId="2" fontId="18" fillId="0" borderId="14" xfId="0" applyNumberFormat="1" applyFont="1" applyFill="1" applyBorder="1" applyAlignment="1">
      <alignment horizontal="center" vertical="center"/>
    </xf>
    <xf numFmtId="0" fontId="18" fillId="0" borderId="14" xfId="0" applyNumberFormat="1" applyFont="1" applyBorder="1" applyAlignment="1">
      <alignment horizontal="center" vertical="center"/>
    </xf>
    <xf numFmtId="0" fontId="18" fillId="0" borderId="14" xfId="0" applyFont="1" applyFill="1" applyBorder="1" applyAlignment="1">
      <alignment horizontal="center" vertical="center"/>
    </xf>
    <xf numFmtId="0" fontId="18" fillId="3" borderId="14" xfId="0" applyNumberFormat="1" applyFont="1" applyFill="1" applyBorder="1" applyAlignment="1">
      <alignment horizontal="center" vertical="center"/>
    </xf>
    <xf numFmtId="0" fontId="26" fillId="3" borderId="14" xfId="0" applyNumberFormat="1" applyFont="1" applyFill="1" applyBorder="1" applyAlignment="1">
      <alignment horizontal="left" vertical="center" wrapText="1"/>
    </xf>
    <xf numFmtId="0" fontId="24" fillId="0" borderId="0" xfId="4" applyFont="1" applyFill="1" applyBorder="1" applyAlignment="1">
      <alignment horizontal="left" vertical="center" wrapText="1"/>
    </xf>
    <xf numFmtId="2" fontId="8" fillId="2" borderId="3" xfId="0" applyNumberFormat="1" applyFont="1" applyFill="1" applyBorder="1" applyAlignment="1">
      <alignment horizontal="left"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xf>
    <xf numFmtId="3" fontId="18" fillId="0" borderId="3" xfId="0" applyNumberFormat="1" applyFont="1" applyBorder="1" applyAlignment="1">
      <alignment horizontal="center" vertical="center"/>
    </xf>
    <xf numFmtId="3" fontId="8" fillId="2" borderId="3" xfId="0" applyNumberFormat="1" applyFont="1" applyFill="1" applyBorder="1" applyAlignment="1">
      <alignment horizontal="center" vertical="center"/>
    </xf>
    <xf numFmtId="3" fontId="20" fillId="2" borderId="3" xfId="0" applyNumberFormat="1" applyFont="1" applyFill="1" applyBorder="1" applyAlignment="1">
      <alignment horizontal="center" vertical="center"/>
    </xf>
    <xf numFmtId="0" fontId="8" fillId="5" borderId="3" xfId="0" applyFont="1" applyFill="1" applyBorder="1" applyAlignment="1">
      <alignment horizontal="center" vertical="center"/>
    </xf>
    <xf numFmtId="0" fontId="8" fillId="2" borderId="3" xfId="0" applyFont="1" applyFill="1" applyBorder="1" applyAlignment="1">
      <alignment horizontal="left" vertical="center" wrapText="1"/>
    </xf>
    <xf numFmtId="2" fontId="18" fillId="2" borderId="14" xfId="0" applyNumberFormat="1" applyFont="1" applyFill="1" applyBorder="1" applyAlignment="1">
      <alignment horizontal="center" vertical="center"/>
    </xf>
    <xf numFmtId="0" fontId="18" fillId="0" borderId="0" xfId="0" applyFont="1" applyFill="1" applyBorder="1" applyAlignment="1">
      <alignment horizontal="center"/>
    </xf>
    <xf numFmtId="0" fontId="8" fillId="2" borderId="3" xfId="0" applyFont="1" applyFill="1" applyBorder="1" applyAlignment="1">
      <alignment horizontal="left" vertical="center"/>
    </xf>
    <xf numFmtId="0" fontId="8" fillId="2" borderId="14" xfId="0" applyFont="1" applyFill="1" applyBorder="1" applyAlignment="1">
      <alignment horizontal="center" vertical="center"/>
    </xf>
    <xf numFmtId="0" fontId="36" fillId="0" borderId="3" xfId="0" applyFont="1" applyBorder="1"/>
    <xf numFmtId="2" fontId="7" fillId="0" borderId="4" xfId="0" applyNumberFormat="1" applyFont="1" applyFill="1" applyBorder="1" applyAlignment="1">
      <alignment horizontal="center" vertical="center"/>
    </xf>
    <xf numFmtId="2" fontId="7" fillId="0" borderId="13" xfId="0" applyNumberFormat="1" applyFont="1" applyFill="1" applyBorder="1" applyAlignment="1">
      <alignment horizontal="center" vertical="center"/>
    </xf>
    <xf numFmtId="0" fontId="18" fillId="0" borderId="3" xfId="0" applyNumberFormat="1" applyFont="1" applyFill="1" applyBorder="1" applyAlignment="1">
      <alignment horizontal="center" vertical="center" wrapText="1"/>
    </xf>
    <xf numFmtId="2" fontId="7" fillId="0" borderId="3" xfId="0" applyNumberFormat="1" applyFont="1" applyBorder="1" applyAlignment="1">
      <alignment horizontal="center" vertical="center"/>
    </xf>
    <xf numFmtId="0" fontId="18" fillId="0" borderId="3" xfId="0" applyNumberFormat="1" applyFont="1" applyFill="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center"/>
    </xf>
    <xf numFmtId="0" fontId="0" fillId="0" borderId="0" xfId="0" applyAlignment="1">
      <alignment horizontal="center" vertical="center"/>
    </xf>
    <xf numFmtId="0" fontId="8" fillId="2" borderId="4" xfId="0" applyFont="1" applyFill="1" applyBorder="1" applyAlignment="1">
      <alignment horizontal="center" vertical="center"/>
    </xf>
    <xf numFmtId="2" fontId="18" fillId="0" borderId="0" xfId="0" applyNumberFormat="1" applyFont="1" applyFill="1" applyBorder="1" applyAlignment="1">
      <alignment vertical="center" wrapText="1"/>
    </xf>
    <xf numFmtId="0" fontId="43" fillId="0" borderId="3" xfId="0" applyFont="1" applyFill="1" applyBorder="1" applyAlignment="1">
      <alignment horizontal="center" vertical="center"/>
    </xf>
    <xf numFmtId="0" fontId="37" fillId="0" borderId="3" xfId="0" applyFont="1" applyFill="1" applyBorder="1" applyAlignment="1">
      <alignment horizontal="center" vertical="center"/>
    </xf>
    <xf numFmtId="2" fontId="37" fillId="2" borderId="3" xfId="0" applyNumberFormat="1" applyFont="1" applyFill="1" applyBorder="1" applyAlignment="1">
      <alignment horizontal="center" vertical="center"/>
    </xf>
    <xf numFmtId="9" fontId="37" fillId="2" borderId="3" xfId="0" applyNumberFormat="1" applyFont="1" applyFill="1" applyBorder="1" applyAlignment="1">
      <alignment horizontal="center"/>
    </xf>
    <xf numFmtId="9" fontId="37" fillId="2" borderId="3" xfId="0" applyNumberFormat="1" applyFont="1" applyFill="1" applyBorder="1" applyAlignment="1">
      <alignment horizontal="left"/>
    </xf>
    <xf numFmtId="2" fontId="43" fillId="3" borderId="3" xfId="0" applyNumberFormat="1" applyFont="1" applyFill="1" applyBorder="1" applyAlignment="1">
      <alignment horizontal="center" vertical="center"/>
    </xf>
    <xf numFmtId="9" fontId="43" fillId="0" borderId="3" xfId="0" applyNumberFormat="1" applyFont="1" applyBorder="1" applyAlignment="1">
      <alignment horizontal="center"/>
    </xf>
    <xf numFmtId="0" fontId="43" fillId="3" borderId="3" xfId="0" applyFont="1" applyFill="1" applyBorder="1" applyAlignment="1">
      <alignment horizontal="center" vertical="center"/>
    </xf>
    <xf numFmtId="2" fontId="43" fillId="2" borderId="3" xfId="0" applyNumberFormat="1" applyFont="1" applyFill="1" applyBorder="1" applyAlignment="1">
      <alignment horizontal="center" vertical="center"/>
    </xf>
    <xf numFmtId="9" fontId="43" fillId="2" borderId="3" xfId="0" applyNumberFormat="1" applyFont="1" applyFill="1" applyBorder="1" applyAlignment="1">
      <alignment horizontal="center"/>
    </xf>
    <xf numFmtId="9" fontId="43" fillId="3" borderId="3" xfId="0" applyNumberFormat="1" applyFont="1" applyFill="1" applyBorder="1" applyAlignment="1">
      <alignment horizontal="center"/>
    </xf>
    <xf numFmtId="164" fontId="37" fillId="2" borderId="3" xfId="0" applyNumberFormat="1" applyFont="1" applyFill="1" applyBorder="1" applyAlignment="1">
      <alignment horizontal="center" vertical="center"/>
    </xf>
    <xf numFmtId="9" fontId="43" fillId="3" borderId="2" xfId="0" applyNumberFormat="1" applyFont="1" applyFill="1" applyBorder="1" applyAlignment="1">
      <alignment horizontal="center"/>
    </xf>
    <xf numFmtId="0" fontId="45" fillId="3" borderId="3" xfId="0" applyFont="1" applyFill="1" applyBorder="1" applyAlignment="1">
      <alignment horizontal="center"/>
    </xf>
    <xf numFmtId="9" fontId="37" fillId="2" borderId="3" xfId="0" applyNumberFormat="1" applyFont="1" applyFill="1" applyBorder="1" applyAlignment="1">
      <alignment horizontal="center" vertical="center"/>
    </xf>
    <xf numFmtId="164" fontId="43" fillId="3" borderId="3" xfId="0" applyNumberFormat="1" applyFont="1" applyFill="1" applyBorder="1" applyAlignment="1">
      <alignment horizontal="center" vertical="center"/>
    </xf>
    <xf numFmtId="9" fontId="43" fillId="3" borderId="3" xfId="0" applyNumberFormat="1" applyFont="1" applyFill="1" applyBorder="1" applyAlignment="1">
      <alignment horizontal="center" vertical="center"/>
    </xf>
    <xf numFmtId="2" fontId="43" fillId="0" borderId="3" xfId="0" applyNumberFormat="1" applyFont="1" applyFill="1" applyBorder="1" applyAlignment="1">
      <alignment horizontal="center" vertical="center"/>
    </xf>
    <xf numFmtId="0" fontId="43" fillId="3" borderId="3" xfId="0" applyFont="1" applyFill="1" applyBorder="1" applyAlignment="1">
      <alignment horizontal="left" vertical="center"/>
    </xf>
    <xf numFmtId="9" fontId="43" fillId="2" borderId="3" xfId="0" applyNumberFormat="1" applyFont="1" applyFill="1" applyBorder="1" applyAlignment="1">
      <alignment horizontal="center" vertical="center"/>
    </xf>
    <xf numFmtId="0" fontId="18" fillId="0" borderId="4" xfId="0" applyFont="1" applyFill="1" applyBorder="1" applyAlignment="1">
      <alignment horizontal="left" vertical="center"/>
    </xf>
    <xf numFmtId="0" fontId="43" fillId="3" borderId="4" xfId="0" applyFont="1" applyFill="1" applyBorder="1" applyAlignment="1">
      <alignment horizontal="left" vertical="center"/>
    </xf>
    <xf numFmtId="0" fontId="43" fillId="3" borderId="4" xfId="0" applyFont="1" applyFill="1" applyBorder="1" applyAlignment="1">
      <alignment horizontal="center" vertical="center"/>
    </xf>
    <xf numFmtId="0" fontId="18" fillId="3" borderId="4" xfId="0" applyFont="1" applyFill="1" applyBorder="1" applyAlignment="1">
      <alignment horizontal="center"/>
    </xf>
    <xf numFmtId="2" fontId="18" fillId="0" borderId="3" xfId="0" applyNumberFormat="1" applyFont="1" applyFill="1" applyBorder="1" applyAlignment="1">
      <alignment horizontal="center" vertical="center" wrapText="1"/>
    </xf>
    <xf numFmtId="2" fontId="43" fillId="0" borderId="3" xfId="0" applyNumberFormat="1" applyFont="1" applyBorder="1" applyAlignment="1">
      <alignment horizontal="center" vertical="center"/>
    </xf>
    <xf numFmtId="0" fontId="43" fillId="2" borderId="3" xfId="0" applyFont="1" applyFill="1" applyBorder="1" applyAlignment="1">
      <alignment horizontal="center" vertical="center"/>
    </xf>
    <xf numFmtId="0" fontId="37" fillId="2" borderId="3" xfId="0" applyFont="1" applyFill="1" applyBorder="1" applyAlignment="1">
      <alignment horizontal="center" vertical="center"/>
    </xf>
    <xf numFmtId="9" fontId="43" fillId="0" borderId="3" xfId="0" applyNumberFormat="1" applyFont="1" applyFill="1" applyBorder="1" applyAlignment="1">
      <alignment horizontal="center" vertical="center"/>
    </xf>
    <xf numFmtId="2" fontId="43" fillId="0" borderId="2" xfId="0" applyNumberFormat="1" applyFont="1" applyFill="1" applyBorder="1" applyAlignment="1">
      <alignment horizontal="center" vertical="center"/>
    </xf>
    <xf numFmtId="0" fontId="43" fillId="0" borderId="3" xfId="0" applyFont="1" applyFill="1" applyBorder="1" applyAlignment="1">
      <alignment horizontal="left" vertical="center"/>
    </xf>
    <xf numFmtId="0" fontId="37" fillId="3" borderId="3" xfId="0" applyFont="1" applyFill="1" applyBorder="1" applyAlignment="1">
      <alignment horizontal="center" vertical="center"/>
    </xf>
    <xf numFmtId="10" fontId="37" fillId="2" borderId="3" xfId="0" applyNumberFormat="1" applyFont="1" applyFill="1" applyBorder="1" applyAlignment="1">
      <alignment horizontal="center" vertical="center"/>
    </xf>
    <xf numFmtId="10" fontId="43" fillId="3" borderId="3" xfId="0" applyNumberFormat="1" applyFont="1" applyFill="1" applyBorder="1" applyAlignment="1">
      <alignment horizontal="center" vertical="center"/>
    </xf>
    <xf numFmtId="0" fontId="43" fillId="0" borderId="3" xfId="0" applyFont="1" applyBorder="1" applyAlignment="1">
      <alignment horizontal="center" vertical="center"/>
    </xf>
    <xf numFmtId="3" fontId="18" fillId="0" borderId="3" xfId="0" applyNumberFormat="1" applyFont="1" applyFill="1" applyBorder="1" applyAlignment="1">
      <alignment horizontal="center" vertical="center"/>
    </xf>
    <xf numFmtId="0" fontId="18" fillId="0" borderId="0" xfId="0" applyNumberFormat="1" applyFont="1" applyFill="1" applyBorder="1" applyAlignment="1">
      <alignment vertical="top" wrapText="1"/>
    </xf>
    <xf numFmtId="0" fontId="41" fillId="0" borderId="3" xfId="2" applyFont="1" applyBorder="1"/>
    <xf numFmtId="2" fontId="37" fillId="0" borderId="3" xfId="0" applyNumberFormat="1" applyFont="1" applyBorder="1" applyAlignment="1">
      <alignment horizontal="center" vertical="center"/>
    </xf>
    <xf numFmtId="1" fontId="43" fillId="0" borderId="3" xfId="0" applyNumberFormat="1" applyFont="1" applyFill="1" applyBorder="1" applyAlignment="1">
      <alignment horizontal="center" vertical="center"/>
    </xf>
    <xf numFmtId="0" fontId="45" fillId="0" borderId="3" xfId="0" applyFont="1" applyBorder="1" applyAlignment="1">
      <alignment horizontal="center" vertical="center"/>
    </xf>
    <xf numFmtId="0" fontId="43" fillId="0" borderId="3" xfId="0" applyNumberFormat="1" applyFont="1" applyFill="1" applyBorder="1" applyAlignment="1">
      <alignment horizontal="center" vertical="center"/>
    </xf>
    <xf numFmtId="0" fontId="43" fillId="3" borderId="3" xfId="0" applyNumberFormat="1" applyFont="1" applyFill="1" applyBorder="1" applyAlignment="1">
      <alignment horizontal="center" vertical="center"/>
    </xf>
    <xf numFmtId="1" fontId="43" fillId="3" borderId="3" xfId="0" applyNumberFormat="1" applyFont="1" applyFill="1" applyBorder="1" applyAlignment="1">
      <alignment horizontal="center" vertical="center"/>
    </xf>
    <xf numFmtId="0" fontId="45" fillId="3" borderId="3" xfId="0" applyFont="1" applyFill="1" applyBorder="1" applyAlignment="1">
      <alignment horizontal="center" vertical="center"/>
    </xf>
    <xf numFmtId="2" fontId="45" fillId="3" borderId="3" xfId="0" applyNumberFormat="1" applyFont="1" applyFill="1" applyBorder="1" applyAlignment="1">
      <alignment horizontal="center" vertical="center"/>
    </xf>
    <xf numFmtId="4" fontId="43" fillId="3" borderId="3" xfId="0" applyNumberFormat="1" applyFont="1" applyFill="1" applyBorder="1" applyAlignment="1">
      <alignment horizontal="center" vertical="center"/>
    </xf>
    <xf numFmtId="2" fontId="7" fillId="0" borderId="3" xfId="0" applyNumberFormat="1" applyFont="1" applyFill="1" applyBorder="1" applyAlignment="1">
      <alignment horizontal="left" vertical="center" wrapText="1"/>
    </xf>
    <xf numFmtId="0" fontId="11" fillId="0" borderId="3" xfId="0" applyFont="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NumberFormat="1" applyFont="1" applyBorder="1" applyAlignment="1">
      <alignment horizontal="left" vertical="center" wrapText="1"/>
    </xf>
    <xf numFmtId="2" fontId="45" fillId="0" borderId="3" xfId="0" applyNumberFormat="1" applyFont="1" applyBorder="1" applyAlignment="1">
      <alignment horizontal="center" vertical="center"/>
    </xf>
    <xf numFmtId="2" fontId="44" fillId="0" borderId="3" xfId="0" applyNumberFormat="1" applyFont="1" applyBorder="1" applyAlignment="1">
      <alignment horizontal="center" vertical="center"/>
    </xf>
    <xf numFmtId="0" fontId="45" fillId="0" borderId="3" xfId="0" applyNumberFormat="1" applyFont="1" applyBorder="1" applyAlignment="1">
      <alignment horizontal="center" vertical="center"/>
    </xf>
    <xf numFmtId="2" fontId="43" fillId="3" borderId="3" xfId="0" applyNumberFormat="1" applyFont="1" applyFill="1" applyBorder="1" applyAlignment="1">
      <alignment horizontal="center"/>
    </xf>
    <xf numFmtId="2" fontId="7" fillId="0" borderId="3" xfId="0" applyNumberFormat="1" applyFont="1" applyFill="1" applyBorder="1" applyAlignment="1">
      <alignment horizontal="left" vertical="center"/>
    </xf>
    <xf numFmtId="0" fontId="7" fillId="3" borderId="3" xfId="0" applyNumberFormat="1" applyFont="1" applyFill="1" applyBorder="1" applyAlignment="1">
      <alignment horizontal="left" vertical="center" wrapText="1"/>
    </xf>
    <xf numFmtId="2" fontId="7" fillId="3"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xf>
    <xf numFmtId="0" fontId="18" fillId="2" borderId="3" xfId="0" applyFont="1" applyFill="1" applyBorder="1" applyAlignment="1">
      <alignment horizontal="left" vertical="center"/>
    </xf>
    <xf numFmtId="1" fontId="37" fillId="2" borderId="3" xfId="0" applyNumberFormat="1" applyFont="1" applyFill="1" applyBorder="1" applyAlignment="1">
      <alignment horizontal="center" vertical="center"/>
    </xf>
    <xf numFmtId="0" fontId="44" fillId="3" borderId="3" xfId="0" applyFont="1" applyFill="1" applyBorder="1" applyAlignment="1">
      <alignment horizontal="center" vertical="center"/>
    </xf>
    <xf numFmtId="10" fontId="43" fillId="0" borderId="3" xfId="3" applyNumberFormat="1" applyFont="1" applyFill="1" applyBorder="1" applyAlignment="1">
      <alignment horizontal="center" vertical="center"/>
    </xf>
    <xf numFmtId="0" fontId="37" fillId="2" borderId="3" xfId="0" applyFont="1" applyFill="1" applyBorder="1" applyAlignment="1">
      <alignment horizontal="center" vertical="center" wrapText="1"/>
    </xf>
    <xf numFmtId="2" fontId="6" fillId="2" borderId="3" xfId="0" applyNumberFormat="1" applyFont="1" applyFill="1" applyBorder="1" applyAlignment="1">
      <alignment horizontal="center" vertical="center"/>
    </xf>
    <xf numFmtId="2" fontId="6" fillId="2" borderId="3" xfId="0" applyNumberFormat="1" applyFont="1" applyFill="1" applyBorder="1" applyAlignment="1">
      <alignment horizontal="left" vertical="center"/>
    </xf>
    <xf numFmtId="0" fontId="45" fillId="0" borderId="3" xfId="0" applyFont="1" applyBorder="1"/>
    <xf numFmtId="0" fontId="43" fillId="3" borderId="3" xfId="0" applyFont="1" applyFill="1" applyBorder="1" applyAlignment="1">
      <alignment horizontal="center"/>
    </xf>
    <xf numFmtId="2" fontId="7" fillId="0" borderId="16" xfId="0" applyNumberFormat="1" applyFont="1" applyFill="1" applyBorder="1" applyAlignment="1">
      <alignment horizontal="center" vertical="center"/>
    </xf>
    <xf numFmtId="10" fontId="45" fillId="0" borderId="3" xfId="0" applyNumberFormat="1" applyFont="1" applyBorder="1" applyAlignment="1">
      <alignment horizontal="center" vertical="center"/>
    </xf>
    <xf numFmtId="0" fontId="45" fillId="4" borderId="3" xfId="0" applyFont="1" applyFill="1" applyBorder="1" applyAlignment="1">
      <alignment horizontal="center" vertical="center"/>
    </xf>
    <xf numFmtId="10" fontId="45" fillId="0" borderId="3" xfId="0" applyNumberFormat="1" applyFont="1" applyBorder="1" applyAlignment="1">
      <alignment horizontal="center"/>
    </xf>
    <xf numFmtId="9" fontId="45" fillId="0" borderId="3" xfId="0" applyNumberFormat="1" applyFont="1" applyBorder="1" applyAlignment="1">
      <alignment horizontal="center"/>
    </xf>
    <xf numFmtId="0" fontId="43" fillId="4" borderId="3" xfId="0" applyFont="1" applyFill="1" applyBorder="1" applyAlignment="1">
      <alignment horizontal="center" vertical="center"/>
    </xf>
    <xf numFmtId="0" fontId="37" fillId="2" borderId="3" xfId="0" applyFont="1" applyFill="1" applyBorder="1" applyAlignment="1">
      <alignment horizontal="center"/>
    </xf>
    <xf numFmtId="2" fontId="37" fillId="2" borderId="3" xfId="0" applyNumberFormat="1" applyFont="1" applyFill="1" applyBorder="1" applyAlignment="1">
      <alignment horizontal="center"/>
    </xf>
    <xf numFmtId="2" fontId="37" fillId="2" borderId="3" xfId="3" applyNumberFormat="1" applyFont="1" applyFill="1" applyBorder="1" applyAlignment="1">
      <alignment horizontal="center" vertical="center"/>
    </xf>
    <xf numFmtId="2" fontId="43" fillId="0" borderId="3" xfId="3" applyNumberFormat="1" applyFont="1" applyBorder="1" applyAlignment="1">
      <alignment horizontal="center" vertical="center"/>
    </xf>
    <xf numFmtId="2" fontId="43" fillId="3" borderId="3" xfId="3" applyNumberFormat="1" applyFont="1" applyFill="1" applyBorder="1" applyAlignment="1">
      <alignment horizontal="center" vertical="center"/>
    </xf>
    <xf numFmtId="2" fontId="18" fillId="0" borderId="4" xfId="0" applyNumberFormat="1" applyFont="1" applyFill="1" applyBorder="1" applyAlignment="1">
      <alignment vertical="center" wrapText="1"/>
    </xf>
    <xf numFmtId="2" fontId="18" fillId="0" borderId="3" xfId="0" applyNumberFormat="1" applyFont="1" applyFill="1" applyBorder="1" applyAlignment="1">
      <alignment vertical="center" wrapText="1"/>
    </xf>
    <xf numFmtId="2" fontId="43" fillId="3" borderId="2" xfId="0" applyNumberFormat="1" applyFont="1" applyFill="1" applyBorder="1" applyAlignment="1">
      <alignment horizontal="center" vertical="center"/>
    </xf>
    <xf numFmtId="0" fontId="43" fillId="0" borderId="2" xfId="0" applyFont="1" applyFill="1" applyBorder="1" applyAlignment="1">
      <alignment horizontal="center" vertical="center"/>
    </xf>
    <xf numFmtId="2" fontId="43" fillId="3" borderId="4" xfId="0" applyNumberFormat="1" applyFont="1" applyFill="1" applyBorder="1" applyAlignment="1">
      <alignment horizontal="center" vertical="center"/>
    </xf>
    <xf numFmtId="2" fontId="43" fillId="0" borderId="4" xfId="0" applyNumberFormat="1" applyFont="1" applyFill="1" applyBorder="1" applyAlignment="1">
      <alignment horizontal="center" vertical="center"/>
    </xf>
    <xf numFmtId="0" fontId="43" fillId="0" borderId="4" xfId="0" applyFont="1" applyFill="1" applyBorder="1" applyAlignment="1">
      <alignment horizontal="center" vertical="center"/>
    </xf>
    <xf numFmtId="0" fontId="26" fillId="3" borderId="20" xfId="0" applyNumberFormat="1" applyFont="1" applyFill="1" applyBorder="1" applyAlignment="1">
      <alignment horizontal="left" vertical="center" wrapText="1"/>
    </xf>
    <xf numFmtId="0" fontId="18" fillId="3" borderId="3" xfId="0" applyNumberFormat="1" applyFont="1" applyFill="1" applyBorder="1" applyAlignment="1">
      <alignment horizontal="center" vertical="center"/>
    </xf>
    <xf numFmtId="0" fontId="26" fillId="3" borderId="3" xfId="0" applyNumberFormat="1" applyFont="1" applyFill="1" applyBorder="1" applyAlignment="1">
      <alignment horizontal="left" vertical="center" wrapText="1"/>
    </xf>
    <xf numFmtId="9" fontId="45" fillId="0" borderId="3" xfId="3" applyFont="1" applyBorder="1" applyAlignment="1">
      <alignment horizontal="center"/>
    </xf>
    <xf numFmtId="10" fontId="45" fillId="0" borderId="3" xfId="3" applyNumberFormat="1" applyFont="1" applyBorder="1" applyAlignment="1">
      <alignment horizontal="center"/>
    </xf>
    <xf numFmtId="0" fontId="43" fillId="0" borderId="3" xfId="0" applyFont="1" applyBorder="1" applyAlignment="1">
      <alignment horizontal="left" vertical="center"/>
    </xf>
    <xf numFmtId="9" fontId="45" fillId="0" borderId="2" xfId="3" applyFont="1" applyBorder="1" applyAlignment="1">
      <alignment horizontal="center"/>
    </xf>
    <xf numFmtId="0" fontId="8" fillId="2" borderId="16" xfId="0" applyFont="1" applyFill="1" applyBorder="1" applyAlignment="1">
      <alignment horizontal="center" vertical="center" wrapText="1"/>
    </xf>
    <xf numFmtId="0" fontId="0" fillId="2" borderId="3" xfId="0" applyFill="1" applyBorder="1"/>
    <xf numFmtId="3" fontId="37" fillId="2" borderId="3" xfId="0" applyNumberFormat="1" applyFont="1" applyFill="1" applyBorder="1" applyAlignment="1">
      <alignment horizontal="center" vertical="center"/>
    </xf>
    <xf numFmtId="2" fontId="43" fillId="2" borderId="2" xfId="0" applyNumberFormat="1" applyFont="1" applyFill="1" applyBorder="1" applyAlignment="1">
      <alignment horizontal="center" vertical="center"/>
    </xf>
    <xf numFmtId="2" fontId="18" fillId="2" borderId="2" xfId="0" applyNumberFormat="1" applyFont="1" applyFill="1" applyBorder="1" applyAlignment="1">
      <alignment horizontal="center" vertical="center"/>
    </xf>
    <xf numFmtId="1" fontId="18" fillId="0" borderId="3" xfId="0" applyNumberFormat="1" applyFont="1" applyBorder="1" applyAlignment="1">
      <alignment horizontal="center"/>
    </xf>
    <xf numFmtId="0" fontId="8" fillId="0" borderId="3" xfId="0" applyFont="1" applyBorder="1" applyAlignment="1">
      <alignment horizontal="center"/>
    </xf>
    <xf numFmtId="0" fontId="18" fillId="0" borderId="3" xfId="0" applyFont="1" applyBorder="1" applyAlignment="1">
      <alignment horizontal="center"/>
    </xf>
    <xf numFmtId="1" fontId="18" fillId="0" borderId="3" xfId="0" applyNumberFormat="1" applyFont="1" applyBorder="1" applyAlignment="1">
      <alignment horizontal="center" vertical="center"/>
    </xf>
    <xf numFmtId="2" fontId="8" fillId="2" borderId="3" xfId="0" applyNumberFormat="1" applyFont="1" applyFill="1" applyBorder="1" applyAlignment="1">
      <alignment horizontal="center" vertical="center" wrapText="1"/>
    </xf>
    <xf numFmtId="1" fontId="43" fillId="2" borderId="3" xfId="0" applyNumberFormat="1" applyFont="1" applyFill="1" applyBorder="1" applyAlignment="1">
      <alignment horizontal="center" vertical="center"/>
    </xf>
    <xf numFmtId="0" fontId="6" fillId="2" borderId="3" xfId="0" applyFont="1" applyFill="1" applyBorder="1" applyAlignment="1">
      <alignment horizontal="center" vertical="center"/>
    </xf>
    <xf numFmtId="2" fontId="37" fillId="2" borderId="14" xfId="0" applyNumberFormat="1" applyFont="1" applyFill="1" applyBorder="1" applyAlignment="1">
      <alignment horizontal="center" vertical="center"/>
    </xf>
    <xf numFmtId="0" fontId="8" fillId="2" borderId="3" xfId="0" applyFont="1" applyFill="1" applyBorder="1" applyAlignment="1">
      <alignment vertical="center" wrapText="1"/>
    </xf>
    <xf numFmtId="0" fontId="8" fillId="2" borderId="4" xfId="0" applyFont="1" applyFill="1" applyBorder="1" applyAlignment="1">
      <alignment horizontal="center" vertical="center" wrapText="1"/>
    </xf>
    <xf numFmtId="2" fontId="18" fillId="0" borderId="3" xfId="0" applyNumberFormat="1" applyFont="1" applyFill="1" applyBorder="1" applyAlignment="1">
      <alignment horizontal="center" vertical="center" wrapText="1"/>
    </xf>
    <xf numFmtId="2" fontId="45" fillId="2" borderId="3"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2" fontId="46" fillId="2" borderId="3"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43" fillId="0" borderId="3" xfId="0" quotePrefix="1" applyFont="1" applyFill="1" applyBorder="1" applyAlignment="1">
      <alignment horizontal="center" vertical="center"/>
    </xf>
    <xf numFmtId="2" fontId="46" fillId="2" borderId="3" xfId="0" applyNumberFormat="1" applyFont="1" applyFill="1" applyBorder="1" applyAlignment="1">
      <alignment horizontal="center" vertical="center" wrapText="1"/>
    </xf>
    <xf numFmtId="0" fontId="0" fillId="2" borderId="3" xfId="0" applyFill="1" applyBorder="1" applyAlignment="1">
      <alignment horizontal="left" vertical="center"/>
    </xf>
    <xf numFmtId="2" fontId="7" fillId="2" borderId="3" xfId="0" applyNumberFormat="1" applyFont="1" applyFill="1" applyBorder="1" applyAlignment="1">
      <alignment horizontal="left" vertical="center"/>
    </xf>
    <xf numFmtId="2" fontId="7" fillId="2" borderId="3" xfId="0" applyNumberFormat="1" applyFont="1" applyFill="1" applyBorder="1" applyAlignment="1">
      <alignment horizontal="left" vertical="center" wrapText="1"/>
    </xf>
    <xf numFmtId="1" fontId="45" fillId="0" borderId="3" xfId="0" applyNumberFormat="1" applyFont="1" applyBorder="1" applyAlignment="1">
      <alignment horizontal="center"/>
    </xf>
    <xf numFmtId="1" fontId="43" fillId="0" borderId="3" xfId="0" applyNumberFormat="1" applyFont="1" applyBorder="1" applyAlignment="1">
      <alignment horizontal="center"/>
    </xf>
    <xf numFmtId="2" fontId="7" fillId="2" borderId="3" xfId="0" applyNumberFormat="1" applyFont="1" applyFill="1" applyBorder="1" applyAlignment="1">
      <alignment horizontal="center" vertical="center" wrapText="1"/>
    </xf>
    <xf numFmtId="10" fontId="45" fillId="0" borderId="16" xfId="0" applyNumberFormat="1" applyFont="1" applyBorder="1" applyAlignment="1">
      <alignment horizontal="center" vertical="center"/>
    </xf>
    <xf numFmtId="10" fontId="43" fillId="0" borderId="16" xfId="3" applyNumberFormat="1" applyFont="1" applyFill="1" applyBorder="1" applyAlignment="1">
      <alignment horizontal="center" vertical="center"/>
    </xf>
    <xf numFmtId="0" fontId="45" fillId="6" borderId="3" xfId="0" applyFont="1" applyFill="1" applyBorder="1" applyAlignment="1">
      <alignment horizontal="center" vertical="center"/>
    </xf>
    <xf numFmtId="0" fontId="18" fillId="2" borderId="14" xfId="0" applyFont="1" applyFill="1" applyBorder="1" applyAlignment="1">
      <alignment horizontal="center" vertical="center"/>
    </xf>
    <xf numFmtId="2" fontId="44" fillId="0" borderId="3" xfId="3" applyNumberFormat="1" applyFont="1" applyBorder="1" applyAlignment="1">
      <alignment horizontal="center" vertical="center"/>
    </xf>
    <xf numFmtId="0" fontId="0" fillId="2" borderId="0" xfId="0" applyFill="1"/>
    <xf numFmtId="0" fontId="0" fillId="2" borderId="0" xfId="0" applyFill="1" applyAlignment="1">
      <alignment horizontal="left"/>
    </xf>
    <xf numFmtId="0" fontId="0" fillId="2" borderId="3" xfId="0" applyFont="1" applyFill="1" applyBorder="1" applyAlignment="1">
      <alignment vertical="center" wrapText="1"/>
    </xf>
    <xf numFmtId="0" fontId="46" fillId="2" borderId="3" xfId="7" applyFont="1" applyFill="1" applyBorder="1" applyAlignment="1">
      <alignment horizontal="center" vertical="center"/>
    </xf>
    <xf numFmtId="10" fontId="46" fillId="2" borderId="3" xfId="0" applyNumberFormat="1" applyFont="1" applyFill="1" applyBorder="1" applyAlignment="1">
      <alignment horizontal="center" vertical="center"/>
    </xf>
    <xf numFmtId="10" fontId="46" fillId="2" borderId="16" xfId="0" applyNumberFormat="1" applyFont="1" applyFill="1" applyBorder="1" applyAlignment="1">
      <alignment horizontal="center" vertical="center"/>
    </xf>
    <xf numFmtId="0" fontId="8" fillId="2" borderId="16" xfId="0" applyFont="1" applyFill="1" applyBorder="1" applyAlignment="1">
      <alignment horizontal="center" vertical="center"/>
    </xf>
    <xf numFmtId="2" fontId="8" fillId="2" borderId="16"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0" fontId="47" fillId="7" borderId="3" xfId="0" applyFont="1" applyFill="1" applyBorder="1" applyAlignment="1">
      <alignment horizontal="center" vertical="center"/>
    </xf>
    <xf numFmtId="0" fontId="33" fillId="2" borderId="3" xfId="0" applyFont="1" applyFill="1" applyBorder="1" applyAlignment="1">
      <alignment horizontal="center" vertical="center"/>
    </xf>
    <xf numFmtId="2" fontId="33" fillId="2" borderId="3" xfId="0" applyNumberFormat="1" applyFont="1" applyFill="1" applyBorder="1" applyAlignment="1">
      <alignment horizontal="center" vertical="center"/>
    </xf>
    <xf numFmtId="2" fontId="32" fillId="2" borderId="3" xfId="0" applyNumberFormat="1" applyFont="1" applyFill="1" applyBorder="1" applyAlignment="1">
      <alignment horizontal="center" vertical="center"/>
    </xf>
    <xf numFmtId="2" fontId="43" fillId="0" borderId="15" xfId="0" applyNumberFormat="1" applyFont="1" applyFill="1" applyBorder="1" applyAlignment="1">
      <alignment horizontal="center" vertical="center"/>
    </xf>
    <xf numFmtId="0" fontId="53" fillId="2" borderId="4" xfId="0" applyFont="1" applyFill="1" applyBorder="1" applyAlignment="1">
      <alignment horizontal="center" vertical="center"/>
    </xf>
    <xf numFmtId="0" fontId="20" fillId="2" borderId="3" xfId="0" applyFont="1" applyFill="1" applyBorder="1" applyAlignment="1">
      <alignment vertical="center" wrapText="1"/>
    </xf>
    <xf numFmtId="0" fontId="6" fillId="2" borderId="3" xfId="0" applyFont="1" applyFill="1" applyBorder="1" applyAlignment="1">
      <alignment horizontal="left" vertical="center" wrapText="1"/>
    </xf>
    <xf numFmtId="2" fontId="37" fillId="2" borderId="3" xfId="0" applyNumberFormat="1" applyFont="1" applyFill="1" applyBorder="1" applyAlignment="1">
      <alignment horizontal="center" vertical="center" wrapText="1"/>
    </xf>
    <xf numFmtId="0" fontId="43" fillId="0" borderId="3" xfId="0" applyFont="1" applyFill="1" applyBorder="1" applyAlignment="1">
      <alignment horizontal="center"/>
    </xf>
    <xf numFmtId="0" fontId="45" fillId="0" borderId="0" xfId="0" applyFont="1" applyBorder="1" applyAlignment="1">
      <alignment horizontal="center" vertical="center" wrapText="1"/>
    </xf>
    <xf numFmtId="0" fontId="21" fillId="3" borderId="0" xfId="0" applyFont="1" applyFill="1" applyBorder="1" applyAlignment="1">
      <alignment horizontal="center"/>
    </xf>
    <xf numFmtId="0" fontId="1" fillId="0" borderId="0" xfId="0" applyFont="1" applyAlignment="1">
      <alignment horizontal="center"/>
    </xf>
    <xf numFmtId="3" fontId="37" fillId="2" borderId="3" xfId="0" applyNumberFormat="1" applyFont="1" applyFill="1" applyBorder="1" applyAlignment="1">
      <alignment horizontal="center" vertical="center" wrapText="1"/>
    </xf>
    <xf numFmtId="165" fontId="37" fillId="2" borderId="14" xfId="5" applyNumberFormat="1" applyFont="1" applyFill="1" applyBorder="1" applyAlignment="1">
      <alignment horizontal="center" vertical="center"/>
    </xf>
    <xf numFmtId="2" fontId="43" fillId="3" borderId="0" xfId="0" applyNumberFormat="1" applyFont="1" applyFill="1" applyBorder="1" applyAlignment="1">
      <alignment horizontal="center"/>
    </xf>
    <xf numFmtId="0" fontId="43" fillId="0" borderId="3" xfId="0" applyFont="1" applyBorder="1" applyAlignment="1">
      <alignment horizontal="center"/>
    </xf>
    <xf numFmtId="2" fontId="43" fillId="3" borderId="0" xfId="0" applyNumberFormat="1" applyFont="1" applyFill="1" applyBorder="1" applyAlignment="1">
      <alignment horizontal="center" vertical="center"/>
    </xf>
    <xf numFmtId="2" fontId="45" fillId="3" borderId="3" xfId="0" applyNumberFormat="1" applyFont="1" applyFill="1" applyBorder="1" applyAlignment="1">
      <alignment horizontal="center"/>
    </xf>
    <xf numFmtId="2" fontId="46" fillId="2" borderId="3" xfId="0" applyNumberFormat="1" applyFont="1" applyFill="1" applyBorder="1" applyAlignment="1">
      <alignment horizontal="center"/>
    </xf>
    <xf numFmtId="0" fontId="46" fillId="2" borderId="3" xfId="0" applyFont="1" applyFill="1" applyBorder="1" applyAlignment="1">
      <alignment horizontal="center"/>
    </xf>
    <xf numFmtId="2" fontId="0" fillId="3" borderId="3" xfId="0" applyNumberFormat="1" applyFill="1" applyBorder="1" applyAlignment="1">
      <alignment horizontal="center"/>
    </xf>
    <xf numFmtId="0" fontId="21" fillId="3" borderId="0" xfId="0" applyFont="1" applyFill="1" applyBorder="1" applyAlignment="1">
      <alignment horizontal="center" vertical="center"/>
    </xf>
    <xf numFmtId="1" fontId="18" fillId="0" borderId="3" xfId="0" applyNumberFormat="1" applyFont="1" applyFill="1" applyBorder="1" applyAlignment="1">
      <alignment horizontal="center"/>
    </xf>
    <xf numFmtId="1" fontId="21" fillId="0" borderId="0" xfId="0" applyNumberFormat="1" applyFont="1"/>
    <xf numFmtId="1" fontId="8" fillId="2" borderId="3" xfId="0" applyNumberFormat="1" applyFont="1" applyFill="1" applyBorder="1" applyAlignment="1">
      <alignment horizontal="center" vertical="center"/>
    </xf>
    <xf numFmtId="1" fontId="8" fillId="2" borderId="3" xfId="0" applyNumberFormat="1" applyFont="1" applyFill="1" applyBorder="1" applyAlignment="1">
      <alignment horizontal="center"/>
    </xf>
    <xf numFmtId="1" fontId="18" fillId="0" borderId="3" xfId="0" applyNumberFormat="1" applyFont="1" applyFill="1" applyBorder="1" applyAlignment="1">
      <alignment horizontal="center" vertical="center"/>
    </xf>
    <xf numFmtId="0" fontId="11" fillId="0" borderId="12" xfId="0" applyFont="1" applyBorder="1" applyAlignment="1">
      <alignment horizontal="center" vertical="distributed"/>
    </xf>
    <xf numFmtId="0" fontId="11" fillId="0" borderId="11" xfId="0" applyFont="1" applyBorder="1" applyAlignment="1">
      <alignment horizontal="center" vertical="distributed"/>
    </xf>
    <xf numFmtId="0" fontId="11" fillId="0" borderId="19" xfId="0" applyFont="1" applyBorder="1" applyAlignment="1">
      <alignment horizontal="center" vertical="distributed" wrapText="1"/>
    </xf>
    <xf numFmtId="0" fontId="11" fillId="0" borderId="11" xfId="0" applyFont="1" applyBorder="1" applyAlignment="1">
      <alignment horizontal="center" vertical="distributed" wrapText="1"/>
    </xf>
    <xf numFmtId="2" fontId="45" fillId="0" borderId="3" xfId="0" applyNumberFormat="1" applyFont="1" applyFill="1" applyBorder="1" applyAlignment="1">
      <alignment horizontal="center" vertical="center"/>
    </xf>
    <xf numFmtId="2" fontId="43" fillId="0" borderId="3" xfId="0" applyNumberFormat="1" applyFont="1" applyFill="1" applyBorder="1" applyAlignment="1">
      <alignment horizontal="center" vertical="center" wrapText="1"/>
    </xf>
    <xf numFmtId="0" fontId="43" fillId="0" borderId="0" xfId="0" applyFont="1" applyBorder="1" applyAlignment="1">
      <alignment horizontal="center" vertical="center" wrapText="1"/>
    </xf>
    <xf numFmtId="0" fontId="18" fillId="0" borderId="0" xfId="0" applyFont="1" applyAlignment="1">
      <alignment horizontal="center" vertical="center"/>
    </xf>
    <xf numFmtId="2" fontId="43" fillId="3" borderId="15" xfId="0" applyNumberFormat="1" applyFont="1" applyFill="1" applyBorder="1" applyAlignment="1">
      <alignment horizontal="center" vertical="center"/>
    </xf>
    <xf numFmtId="10" fontId="43" fillId="0" borderId="3" xfId="0" applyNumberFormat="1" applyFont="1" applyBorder="1" applyAlignment="1">
      <alignment horizontal="center"/>
    </xf>
    <xf numFmtId="2" fontId="36" fillId="3" borderId="3" xfId="0" applyNumberFormat="1" applyFont="1" applyFill="1" applyBorder="1" applyAlignment="1">
      <alignment horizontal="center"/>
    </xf>
    <xf numFmtId="1" fontId="43" fillId="0" borderId="3" xfId="0" applyNumberFormat="1" applyFont="1" applyFill="1" applyBorder="1" applyAlignment="1">
      <alignment horizontal="center" vertical="center" wrapText="1"/>
    </xf>
    <xf numFmtId="10" fontId="43" fillId="3" borderId="16" xfId="3" applyNumberFormat="1" applyFont="1" applyFill="1" applyBorder="1" applyAlignment="1">
      <alignment horizontal="center" vertical="center"/>
    </xf>
    <xf numFmtId="10" fontId="45" fillId="3" borderId="3" xfId="0" applyNumberFormat="1" applyFont="1" applyFill="1" applyBorder="1" applyAlignment="1">
      <alignment horizontal="center"/>
    </xf>
    <xf numFmtId="2" fontId="37" fillId="2" borderId="3" xfId="0" applyNumberFormat="1" applyFont="1" applyFill="1" applyBorder="1" applyAlignment="1">
      <alignment horizontal="justify" vertical="center" wrapText="1"/>
    </xf>
    <xf numFmtId="0" fontId="18" fillId="2" borderId="3" xfId="0" applyFont="1" applyFill="1" applyBorder="1" applyAlignment="1">
      <alignment horizontal="justify" vertical="center"/>
    </xf>
    <xf numFmtId="2" fontId="18" fillId="2" borderId="3" xfId="0" applyNumberFormat="1" applyFont="1" applyFill="1" applyBorder="1" applyAlignment="1">
      <alignment horizontal="justify" vertical="center"/>
    </xf>
    <xf numFmtId="0" fontId="7" fillId="0" borderId="3" xfId="0" applyFont="1" applyBorder="1" applyAlignment="1">
      <alignment horizontal="justify" vertical="center" wrapText="1"/>
    </xf>
    <xf numFmtId="2" fontId="18" fillId="0" borderId="14" xfId="0" applyNumberFormat="1" applyFont="1" applyFill="1" applyBorder="1" applyAlignment="1">
      <alignment horizontal="justify" vertical="center"/>
    </xf>
    <xf numFmtId="2" fontId="18" fillId="2" borderId="14" xfId="0" applyNumberFormat="1" applyFont="1" applyFill="1" applyBorder="1" applyAlignment="1">
      <alignment horizontal="justify" vertical="center"/>
    </xf>
    <xf numFmtId="2" fontId="18" fillId="0" borderId="3" xfId="0" applyNumberFormat="1" applyFont="1" applyFill="1" applyBorder="1" applyAlignment="1">
      <alignment horizontal="justify" vertical="center" wrapText="1"/>
    </xf>
    <xf numFmtId="2" fontId="46" fillId="10" borderId="3" xfId="0" applyNumberFormat="1" applyFont="1" applyFill="1" applyBorder="1" applyAlignment="1">
      <alignment horizontal="center" vertical="center"/>
    </xf>
    <xf numFmtId="2" fontId="0" fillId="10" borderId="3" xfId="0" applyNumberFormat="1" applyFont="1" applyFill="1" applyBorder="1" applyAlignment="1">
      <alignment horizontal="center"/>
    </xf>
    <xf numFmtId="0" fontId="22" fillId="0" borderId="0" xfId="0" applyFont="1" applyFill="1" applyBorder="1" applyAlignment="1">
      <alignment horizontal="center" vertical="center"/>
    </xf>
    <xf numFmtId="0" fontId="22" fillId="0" borderId="0" xfId="0" applyFont="1" applyFill="1" applyBorder="1" applyAlignment="1">
      <alignment horizontal="center"/>
    </xf>
    <xf numFmtId="0" fontId="20" fillId="2" borderId="3" xfId="0" applyFont="1" applyFill="1" applyBorder="1" applyAlignment="1">
      <alignment horizontal="center" vertical="center" wrapText="1"/>
    </xf>
    <xf numFmtId="0" fontId="9" fillId="0" borderId="3" xfId="0" applyFont="1" applyBorder="1" applyAlignment="1">
      <alignment vertical="center" wrapText="1"/>
    </xf>
    <xf numFmtId="2" fontId="18" fillId="0" borderId="4" xfId="0" applyNumberFormat="1" applyFont="1" applyFill="1" applyBorder="1" applyAlignment="1">
      <alignment horizontal="center" vertical="center" wrapText="1"/>
    </xf>
    <xf numFmtId="0" fontId="11" fillId="0" borderId="12" xfId="0" applyFont="1" applyBorder="1" applyAlignment="1">
      <alignment horizontal="center" vertical="distributed"/>
    </xf>
    <xf numFmtId="0" fontId="7" fillId="0" borderId="3" xfId="0" applyFont="1" applyBorder="1" applyAlignment="1">
      <alignment horizontal="center" vertical="center" wrapText="1"/>
    </xf>
    <xf numFmtId="2" fontId="7" fillId="3" borderId="3" xfId="0" applyNumberFormat="1" applyFont="1" applyFill="1" applyBorder="1" applyAlignment="1">
      <alignment horizontal="justify" vertical="center" wrapText="1"/>
    </xf>
    <xf numFmtId="2" fontId="43" fillId="3" borderId="3" xfId="0" applyNumberFormat="1" applyFont="1" applyFill="1" applyBorder="1" applyAlignment="1">
      <alignment horizontal="center" vertical="center" wrapText="1"/>
    </xf>
    <xf numFmtId="2" fontId="7" fillId="3" borderId="3" xfId="0" applyNumberFormat="1" applyFont="1" applyFill="1" applyBorder="1" applyAlignment="1">
      <alignment vertical="center" wrapText="1"/>
    </xf>
    <xf numFmtId="0" fontId="43" fillId="3" borderId="3" xfId="0" applyFont="1" applyFill="1" applyBorder="1" applyAlignment="1">
      <alignment horizontal="center" vertical="center" wrapText="1"/>
    </xf>
    <xf numFmtId="2" fontId="43" fillId="2" borderId="3" xfId="0" applyNumberFormat="1" applyFont="1" applyFill="1" applyBorder="1" applyAlignment="1">
      <alignment horizontal="center" vertical="center" wrapText="1"/>
    </xf>
    <xf numFmtId="0" fontId="18" fillId="3" borderId="3" xfId="0" applyFont="1" applyFill="1" applyBorder="1" applyAlignment="1">
      <alignment horizontal="center" vertical="center" wrapText="1"/>
    </xf>
    <xf numFmtId="2" fontId="18" fillId="3" borderId="3" xfId="0" applyNumberFormat="1" applyFont="1" applyFill="1" applyBorder="1" applyAlignment="1">
      <alignment horizontal="center" vertical="center" wrapText="1"/>
    </xf>
    <xf numFmtId="0" fontId="18" fillId="3" borderId="3" xfId="0" applyFont="1" applyFill="1" applyBorder="1" applyAlignment="1">
      <alignment horizontal="center" wrapText="1"/>
    </xf>
    <xf numFmtId="2" fontId="18" fillId="2" borderId="3" xfId="0" applyNumberFormat="1" applyFont="1" applyFill="1" applyBorder="1" applyAlignment="1">
      <alignment horizontal="center" vertical="center" wrapText="1"/>
    </xf>
    <xf numFmtId="0" fontId="18" fillId="3" borderId="4" xfId="0" applyFont="1" applyFill="1" applyBorder="1" applyAlignment="1">
      <alignment horizontal="center" wrapText="1"/>
    </xf>
    <xf numFmtId="0" fontId="7" fillId="0" borderId="3" xfId="0" applyNumberFormat="1" applyFont="1" applyFill="1" applyBorder="1" applyAlignment="1">
      <alignment horizontal="center" vertical="center"/>
    </xf>
    <xf numFmtId="2" fontId="6" fillId="2" borderId="3" xfId="0" applyNumberFormat="1" applyFont="1" applyFill="1" applyBorder="1" applyAlignment="1">
      <alignment horizontal="center" vertical="center" wrapText="1"/>
    </xf>
    <xf numFmtId="0" fontId="7" fillId="3" borderId="3" xfId="0" applyNumberFormat="1" applyFont="1" applyFill="1" applyBorder="1" applyAlignment="1">
      <alignment horizontal="justify" vertical="center" wrapText="1"/>
    </xf>
    <xf numFmtId="0" fontId="7" fillId="3" borderId="3" xfId="0" applyNumberFormat="1" applyFont="1" applyFill="1" applyBorder="1" applyAlignment="1">
      <alignment vertical="center" wrapText="1"/>
    </xf>
    <xf numFmtId="2" fontId="7" fillId="3" borderId="20" xfId="0" applyNumberFormat="1" applyFont="1" applyFill="1" applyBorder="1" applyAlignment="1">
      <alignment horizontal="justify" vertical="center"/>
    </xf>
    <xf numFmtId="2" fontId="6" fillId="2" borderId="3" xfId="0" applyNumberFormat="1" applyFont="1" applyFill="1" applyBorder="1" applyAlignment="1">
      <alignment horizontal="justify" vertical="center"/>
    </xf>
    <xf numFmtId="2" fontId="7" fillId="3" borderId="3" xfId="0" applyNumberFormat="1" applyFont="1" applyFill="1" applyBorder="1" applyAlignment="1">
      <alignment horizontal="justify" vertical="center"/>
    </xf>
    <xf numFmtId="2" fontId="7" fillId="2" borderId="4" xfId="0" applyNumberFormat="1" applyFont="1" applyFill="1" applyBorder="1" applyAlignment="1">
      <alignment horizontal="center" vertical="center"/>
    </xf>
    <xf numFmtId="2" fontId="7" fillId="2" borderId="4" xfId="0" applyNumberFormat="1" applyFont="1" applyFill="1" applyBorder="1" applyAlignment="1">
      <alignment horizontal="justify" vertical="center"/>
    </xf>
    <xf numFmtId="2" fontId="7" fillId="3" borderId="4" xfId="0" applyNumberFormat="1" applyFont="1" applyFill="1" applyBorder="1" applyAlignment="1">
      <alignment vertical="center" wrapText="1"/>
    </xf>
    <xf numFmtId="0" fontId="7" fillId="3" borderId="3" xfId="0" applyFont="1" applyFill="1" applyBorder="1" applyAlignment="1">
      <alignment horizontal="justify" vertical="center"/>
    </xf>
    <xf numFmtId="0" fontId="7" fillId="2" borderId="4" xfId="0" applyFont="1" applyFill="1" applyBorder="1" applyAlignment="1">
      <alignment horizontal="center" vertical="center"/>
    </xf>
    <xf numFmtId="0" fontId="7" fillId="2" borderId="4" xfId="0" applyFont="1" applyFill="1" applyBorder="1" applyAlignment="1">
      <alignment horizontal="justify" vertical="center"/>
    </xf>
    <xf numFmtId="0" fontId="7" fillId="3" borderId="4" xfId="0" applyNumberFormat="1" applyFont="1" applyFill="1" applyBorder="1" applyAlignment="1">
      <alignment vertical="center" wrapText="1"/>
    </xf>
    <xf numFmtId="2" fontId="6" fillId="2" borderId="4" xfId="0" applyNumberFormat="1" applyFont="1" applyFill="1" applyBorder="1" applyAlignment="1">
      <alignment horizontal="center" vertical="center"/>
    </xf>
    <xf numFmtId="2" fontId="6" fillId="2" borderId="4" xfId="0" applyNumberFormat="1" applyFont="1" applyFill="1" applyBorder="1" applyAlignment="1">
      <alignment horizontal="justify" vertical="center"/>
    </xf>
    <xf numFmtId="2" fontId="7" fillId="3" borderId="4" xfId="0" applyNumberFormat="1" applyFont="1" applyFill="1" applyBorder="1" applyAlignment="1">
      <alignment horizontal="center" vertical="center"/>
    </xf>
    <xf numFmtId="2" fontId="7" fillId="3" borderId="4" xfId="0" applyNumberFormat="1" applyFont="1" applyFill="1" applyBorder="1" applyAlignment="1">
      <alignment horizontal="justify" vertical="center"/>
    </xf>
    <xf numFmtId="0" fontId="0" fillId="0" borderId="3" xfId="0" applyBorder="1" applyAlignment="1">
      <alignment horizontal="center" wrapText="1"/>
    </xf>
    <xf numFmtId="0" fontId="18" fillId="0" borderId="3" xfId="0" applyFont="1" applyBorder="1" applyAlignment="1">
      <alignment horizontal="center" wrapText="1"/>
    </xf>
    <xf numFmtId="0" fontId="18" fillId="2" borderId="3" xfId="0" applyFont="1" applyFill="1" applyBorder="1"/>
    <xf numFmtId="0" fontId="18" fillId="0" borderId="3" xfId="0" applyFont="1" applyBorder="1"/>
    <xf numFmtId="0" fontId="18" fillId="2" borderId="3" xfId="0" applyFont="1" applyFill="1" applyBorder="1" applyAlignment="1">
      <alignment horizontal="center"/>
    </xf>
    <xf numFmtId="0" fontId="0" fillId="2" borderId="3" xfId="0" applyFill="1" applyBorder="1" applyAlignment="1">
      <alignment horizontal="center"/>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2" borderId="3" xfId="0" applyFont="1" applyFill="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xf>
    <xf numFmtId="0" fontId="0" fillId="3" borderId="3" xfId="0" applyFill="1" applyBorder="1" applyAlignment="1">
      <alignment wrapText="1"/>
    </xf>
    <xf numFmtId="0" fontId="0" fillId="3" borderId="3" xfId="0" applyFill="1" applyBorder="1"/>
    <xf numFmtId="0" fontId="0" fillId="3" borderId="3" xfId="0" applyFill="1" applyBorder="1" applyAlignment="1">
      <alignment vertical="top" wrapText="1"/>
    </xf>
    <xf numFmtId="9" fontId="45" fillId="0" borderId="3" xfId="0" applyNumberFormat="1" applyFont="1" applyBorder="1" applyAlignment="1">
      <alignment horizontal="center" vertical="center"/>
    </xf>
    <xf numFmtId="0" fontId="0" fillId="3" borderId="3" xfId="0" applyFill="1" applyBorder="1" applyAlignment="1">
      <alignment horizontal="center"/>
    </xf>
    <xf numFmtId="0" fontId="0" fillId="0" borderId="15" xfId="0" applyFont="1" applyBorder="1" applyAlignment="1">
      <alignment vertical="center" wrapText="1"/>
    </xf>
    <xf numFmtId="0" fontId="0" fillId="3" borderId="3" xfId="0" applyFill="1" applyBorder="1" applyAlignment="1">
      <alignment horizontal="center" wrapText="1"/>
    </xf>
    <xf numFmtId="0" fontId="0" fillId="3" borderId="0" xfId="0" applyFill="1" applyAlignment="1">
      <alignment horizontal="justify" vertical="center" wrapText="1"/>
    </xf>
    <xf numFmtId="0" fontId="0" fillId="2" borderId="3" xfId="0" applyFill="1" applyBorder="1" applyAlignment="1">
      <alignment horizontal="center" vertical="center" wrapText="1"/>
    </xf>
    <xf numFmtId="0" fontId="9" fillId="3" borderId="3" xfId="0" applyFont="1" applyFill="1" applyBorder="1" applyAlignment="1">
      <alignment vertical="center" wrapText="1"/>
    </xf>
    <xf numFmtId="0" fontId="9" fillId="3"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26" fillId="3" borderId="3" xfId="0" applyNumberFormat="1" applyFont="1" applyFill="1" applyBorder="1" applyAlignment="1">
      <alignment horizontal="center" vertical="center" wrapText="1"/>
    </xf>
    <xf numFmtId="0" fontId="45" fillId="2" borderId="3" xfId="0" applyFont="1" applyFill="1" applyBorder="1" applyAlignment="1">
      <alignment horizontal="center" vertical="center"/>
    </xf>
    <xf numFmtId="0" fontId="28" fillId="0" borderId="0" xfId="1" applyFont="1" applyFill="1" applyBorder="1" applyAlignment="1">
      <alignment horizontal="left" vertical="center" wrapText="1"/>
    </xf>
    <xf numFmtId="2" fontId="43" fillId="3" borderId="4" xfId="0" applyNumberFormat="1" applyFont="1" applyFill="1" applyBorder="1" applyAlignment="1">
      <alignment horizontal="center" vertical="center"/>
    </xf>
    <xf numFmtId="2" fontId="7" fillId="0" borderId="2" xfId="0" applyNumberFormat="1"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6" xfId="0" applyFont="1" applyFill="1" applyBorder="1" applyAlignment="1">
      <alignment horizontal="center" vertical="center"/>
    </xf>
    <xf numFmtId="0" fontId="7" fillId="3" borderId="23" xfId="0" applyFont="1" applyFill="1" applyBorder="1" applyAlignment="1">
      <alignment horizontal="center" vertical="center"/>
    </xf>
    <xf numFmtId="0" fontId="8" fillId="2" borderId="3" xfId="0" applyFont="1" applyFill="1" applyBorder="1" applyAlignment="1">
      <alignment horizontal="center" vertical="top" wrapText="1"/>
    </xf>
    <xf numFmtId="0" fontId="7" fillId="3" borderId="6" xfId="0" applyFont="1" applyFill="1" applyBorder="1" applyAlignment="1">
      <alignment horizontal="center" vertical="center"/>
    </xf>
    <xf numFmtId="0" fontId="7" fillId="0" borderId="24" xfId="0" applyFont="1" applyFill="1" applyBorder="1" applyAlignment="1">
      <alignment horizontal="center" vertical="center"/>
    </xf>
    <xf numFmtId="9" fontId="18" fillId="0" borderId="3" xfId="0" applyNumberFormat="1" applyFont="1" applyFill="1" applyBorder="1" applyAlignment="1">
      <alignment horizontal="center" vertical="center"/>
    </xf>
    <xf numFmtId="9" fontId="18" fillId="2" borderId="3" xfId="0" applyNumberFormat="1" applyFont="1" applyFill="1" applyBorder="1" applyAlignment="1">
      <alignment horizontal="center" vertical="center"/>
    </xf>
    <xf numFmtId="0" fontId="18" fillId="0" borderId="24" xfId="0" applyFont="1" applyFill="1" applyBorder="1" applyAlignment="1">
      <alignment horizontal="center" vertical="center"/>
    </xf>
    <xf numFmtId="0" fontId="43" fillId="0" borderId="24" xfId="0" applyFont="1" applyFill="1" applyBorder="1" applyAlignment="1">
      <alignment horizontal="center" vertical="center"/>
    </xf>
    <xf numFmtId="2" fontId="43" fillId="0" borderId="23" xfId="0" applyNumberFormat="1" applyFont="1" applyFill="1" applyBorder="1" applyAlignment="1">
      <alignment horizontal="center" vertical="center"/>
    </xf>
    <xf numFmtId="0" fontId="18" fillId="0" borderId="14" xfId="0" applyFont="1" applyFill="1" applyBorder="1" applyAlignment="1">
      <alignment horizontal="left" vertical="center"/>
    </xf>
    <xf numFmtId="0" fontId="8" fillId="2" borderId="14" xfId="0" applyFont="1" applyFill="1" applyBorder="1" applyAlignment="1">
      <alignment horizontal="center" vertical="center" wrapText="1"/>
    </xf>
    <xf numFmtId="2" fontId="43" fillId="0" borderId="16" xfId="0" applyNumberFormat="1" applyFont="1" applyFill="1" applyBorder="1" applyAlignment="1">
      <alignment horizontal="center" vertical="center"/>
    </xf>
    <xf numFmtId="9" fontId="43" fillId="3" borderId="16" xfId="0" applyNumberFormat="1" applyFont="1" applyFill="1" applyBorder="1" applyAlignment="1">
      <alignment horizontal="center" vertical="center"/>
    </xf>
    <xf numFmtId="2" fontId="43" fillId="2" borderId="16" xfId="0" applyNumberFormat="1" applyFont="1" applyFill="1" applyBorder="1" applyAlignment="1">
      <alignment horizontal="center" vertical="center"/>
    </xf>
    <xf numFmtId="0" fontId="43" fillId="3" borderId="16" xfId="0" applyFont="1" applyFill="1" applyBorder="1" applyAlignment="1">
      <alignment horizontal="center" vertical="center"/>
    </xf>
    <xf numFmtId="2" fontId="37" fillId="2" borderId="16" xfId="0" applyNumberFormat="1" applyFont="1" applyFill="1" applyBorder="1" applyAlignment="1">
      <alignment horizontal="center" vertical="center"/>
    </xf>
    <xf numFmtId="2" fontId="43" fillId="2" borderId="4" xfId="0" applyNumberFormat="1" applyFont="1" applyFill="1" applyBorder="1" applyAlignment="1">
      <alignment horizontal="center" vertical="center"/>
    </xf>
    <xf numFmtId="2" fontId="43" fillId="0" borderId="3" xfId="0" applyNumberFormat="1" applyFont="1" applyBorder="1" applyAlignment="1">
      <alignment horizontal="center"/>
    </xf>
    <xf numFmtId="2" fontId="43" fillId="0" borderId="24" xfId="0" applyNumberFormat="1" applyFont="1" applyFill="1" applyBorder="1" applyAlignment="1">
      <alignment horizontal="center" vertical="center"/>
    </xf>
    <xf numFmtId="2" fontId="43" fillId="0" borderId="5" xfId="0" applyNumberFormat="1" applyFont="1" applyFill="1" applyBorder="1" applyAlignment="1">
      <alignment horizontal="center" vertical="center"/>
    </xf>
    <xf numFmtId="2" fontId="37" fillId="0" borderId="5" xfId="0" applyNumberFormat="1" applyFont="1" applyFill="1" applyBorder="1" applyAlignment="1">
      <alignment horizontal="center" vertical="center"/>
    </xf>
    <xf numFmtId="0" fontId="18" fillId="3" borderId="14" xfId="0" applyFont="1" applyFill="1" applyBorder="1" applyAlignment="1">
      <alignment horizontal="left" vertical="center"/>
    </xf>
    <xf numFmtId="0" fontId="36" fillId="3" borderId="16" xfId="0" applyFont="1" applyFill="1" applyBorder="1" applyAlignment="1">
      <alignment horizontal="center" vertical="center"/>
    </xf>
    <xf numFmtId="1" fontId="18" fillId="0" borderId="4" xfId="0" applyNumberFormat="1" applyFont="1" applyFill="1" applyBorder="1" applyAlignment="1">
      <alignment horizontal="center" vertical="center"/>
    </xf>
    <xf numFmtId="1" fontId="8" fillId="2" borderId="2" xfId="0" applyNumberFormat="1" applyFont="1" applyFill="1" applyBorder="1" applyAlignment="1">
      <alignment horizontal="center" vertical="center"/>
    </xf>
    <xf numFmtId="1" fontId="8" fillId="0" borderId="3" xfId="0" applyNumberFormat="1" applyFont="1" applyBorder="1" applyAlignment="1">
      <alignment horizontal="center"/>
    </xf>
    <xf numFmtId="1" fontId="8" fillId="0" borderId="3" xfId="0" applyNumberFormat="1" applyFont="1" applyBorder="1" applyAlignment="1">
      <alignment horizontal="center" vertical="center"/>
    </xf>
    <xf numFmtId="0" fontId="7" fillId="0" borderId="14" xfId="0" applyFont="1" applyFill="1" applyBorder="1" applyAlignment="1">
      <alignment horizontal="left" vertical="center"/>
    </xf>
    <xf numFmtId="0" fontId="7" fillId="0" borderId="14" xfId="0" applyFont="1" applyFill="1" applyBorder="1" applyAlignment="1">
      <alignment horizontal="center" vertical="center"/>
    </xf>
    <xf numFmtId="1" fontId="37" fillId="2" borderId="16" xfId="0" applyNumberFormat="1" applyFont="1" applyFill="1" applyBorder="1" applyAlignment="1">
      <alignment horizontal="center" vertical="center"/>
    </xf>
    <xf numFmtId="1" fontId="43" fillId="0" borderId="16" xfId="0" applyNumberFormat="1" applyFont="1" applyFill="1" applyBorder="1" applyAlignment="1">
      <alignment horizontal="center" vertical="center"/>
    </xf>
    <xf numFmtId="1" fontId="37" fillId="0" borderId="16" xfId="0" applyNumberFormat="1" applyFont="1" applyFill="1" applyBorder="1" applyAlignment="1">
      <alignment horizontal="center" vertical="center"/>
    </xf>
    <xf numFmtId="1" fontId="43" fillId="2" borderId="16" xfId="0" applyNumberFormat="1" applyFont="1" applyFill="1" applyBorder="1" applyAlignment="1">
      <alignment horizontal="center" vertical="center"/>
    </xf>
    <xf numFmtId="2" fontId="45" fillId="0" borderId="3" xfId="0" applyNumberFormat="1" applyFont="1" applyBorder="1" applyAlignment="1">
      <alignment horizontal="center" wrapText="1"/>
    </xf>
    <xf numFmtId="0" fontId="45" fillId="0" borderId="0" xfId="0" applyFont="1"/>
    <xf numFmtId="2" fontId="45" fillId="0" borderId="2" xfId="0" applyNumberFormat="1" applyFont="1" applyBorder="1" applyAlignment="1">
      <alignment horizontal="center" vertical="center"/>
    </xf>
    <xf numFmtId="2" fontId="45" fillId="0" borderId="4" xfId="0" applyNumberFormat="1" applyFont="1" applyBorder="1" applyAlignment="1">
      <alignment horizontal="center" vertical="center"/>
    </xf>
    <xf numFmtId="2" fontId="45" fillId="0" borderId="24" xfId="0" applyNumberFormat="1" applyFont="1" applyBorder="1" applyAlignment="1">
      <alignment horizontal="center" vertical="center"/>
    </xf>
    <xf numFmtId="2" fontId="45" fillId="0" borderId="26" xfId="0" applyNumberFormat="1" applyFont="1" applyBorder="1" applyAlignment="1">
      <alignment horizontal="center" vertical="center"/>
    </xf>
    <xf numFmtId="2" fontId="45" fillId="0" borderId="11" xfId="0" applyNumberFormat="1" applyFont="1" applyBorder="1" applyAlignment="1">
      <alignment horizontal="center" vertical="center"/>
    </xf>
    <xf numFmtId="2" fontId="45" fillId="0" borderId="27" xfId="0" applyNumberFormat="1" applyFont="1" applyBorder="1" applyAlignment="1">
      <alignment horizontal="center" vertical="center"/>
    </xf>
    <xf numFmtId="2" fontId="45" fillId="0" borderId="12" xfId="0" applyNumberFormat="1" applyFont="1" applyBorder="1" applyAlignment="1">
      <alignment horizontal="center" vertical="center"/>
    </xf>
    <xf numFmtId="2" fontId="43" fillId="0" borderId="27" xfId="0" applyNumberFormat="1" applyFont="1" applyFill="1" applyBorder="1" applyAlignment="1">
      <alignment horizontal="center" vertical="center"/>
    </xf>
    <xf numFmtId="2" fontId="45" fillId="0" borderId="4" xfId="0" applyNumberFormat="1" applyFont="1" applyBorder="1" applyAlignment="1">
      <alignment horizontal="center"/>
    </xf>
    <xf numFmtId="2" fontId="45" fillId="0" borderId="3" xfId="0" applyNumberFormat="1" applyFont="1" applyBorder="1" applyAlignment="1">
      <alignment horizontal="center" vertical="center" wrapText="1"/>
    </xf>
    <xf numFmtId="0" fontId="45" fillId="0" borderId="3" xfId="0" applyFont="1" applyBorder="1" applyAlignment="1">
      <alignment horizontal="center" vertical="center" wrapText="1"/>
    </xf>
    <xf numFmtId="0" fontId="45" fillId="2" borderId="3" xfId="0" applyFont="1" applyFill="1" applyBorder="1" applyAlignment="1">
      <alignment horizontal="center" vertical="center" wrapText="1"/>
    </xf>
    <xf numFmtId="0" fontId="43" fillId="0" borderId="3" xfId="0" applyNumberFormat="1" applyFont="1" applyFill="1" applyBorder="1" applyAlignment="1">
      <alignment horizontal="center" vertical="center" wrapText="1"/>
    </xf>
    <xf numFmtId="0" fontId="46" fillId="2" borderId="3" xfId="0" applyFont="1" applyFill="1" applyBorder="1" applyAlignment="1">
      <alignment horizontal="center" vertical="center" wrapText="1"/>
    </xf>
    <xf numFmtId="0" fontId="6" fillId="0" borderId="23" xfId="0" applyFont="1" applyFill="1" applyBorder="1" applyAlignment="1">
      <alignment horizontal="center" vertical="center"/>
    </xf>
    <xf numFmtId="0" fontId="43" fillId="3" borderId="23" xfId="0" applyFont="1" applyFill="1" applyBorder="1" applyAlignment="1">
      <alignment horizontal="center" vertical="center"/>
    </xf>
    <xf numFmtId="0" fontId="43" fillId="3" borderId="6" xfId="0" applyFont="1" applyFill="1" applyBorder="1" applyAlignment="1">
      <alignment horizontal="center" vertical="center"/>
    </xf>
    <xf numFmtId="0" fontId="43" fillId="3" borderId="9" xfId="0" applyFont="1" applyFill="1" applyBorder="1" applyAlignment="1">
      <alignment horizontal="center" vertical="center"/>
    </xf>
    <xf numFmtId="0" fontId="37" fillId="3" borderId="28" xfId="0" applyFont="1" applyFill="1" applyBorder="1" applyAlignment="1">
      <alignment horizontal="center" vertical="center"/>
    </xf>
    <xf numFmtId="0" fontId="37" fillId="2" borderId="1" xfId="0" applyFont="1" applyFill="1" applyBorder="1" applyAlignment="1">
      <alignment horizontal="center" vertical="center" wrapText="1"/>
    </xf>
    <xf numFmtId="0" fontId="43" fillId="3" borderId="21" xfId="0" applyFont="1" applyFill="1" applyBorder="1" applyAlignment="1">
      <alignment horizontal="center" vertical="center"/>
    </xf>
    <xf numFmtId="0" fontId="37" fillId="2" borderId="1" xfId="0" applyFont="1" applyFill="1" applyBorder="1" applyAlignment="1">
      <alignment horizontal="center" vertical="center"/>
    </xf>
    <xf numFmtId="0" fontId="37" fillId="2" borderId="5" xfId="0" applyFont="1" applyFill="1" applyBorder="1" applyAlignment="1">
      <alignment horizontal="center" vertical="center"/>
    </xf>
    <xf numFmtId="0" fontId="46" fillId="2" borderId="16" xfId="7" applyFont="1" applyFill="1" applyBorder="1" applyAlignment="1">
      <alignment horizontal="center" vertical="center"/>
    </xf>
    <xf numFmtId="0" fontId="45" fillId="3" borderId="16" xfId="0" applyFont="1" applyFill="1" applyBorder="1" applyAlignment="1">
      <alignment horizontal="center" vertical="center"/>
    </xf>
    <xf numFmtId="2" fontId="43" fillId="0" borderId="29" xfId="0" applyNumberFormat="1" applyFont="1" applyFill="1" applyBorder="1" applyAlignment="1">
      <alignment horizontal="center" vertical="center"/>
    </xf>
    <xf numFmtId="2" fontId="43" fillId="0" borderId="25" xfId="0" applyNumberFormat="1" applyFont="1" applyFill="1" applyBorder="1" applyAlignment="1">
      <alignment horizontal="center" vertical="center"/>
    </xf>
    <xf numFmtId="2" fontId="43" fillId="0" borderId="21" xfId="0" applyNumberFormat="1" applyFont="1" applyFill="1" applyBorder="1" applyAlignment="1">
      <alignment horizontal="center" vertical="center"/>
    </xf>
    <xf numFmtId="0" fontId="43" fillId="0" borderId="5" xfId="0" applyFont="1" applyFill="1" applyBorder="1" applyAlignment="1">
      <alignment horizontal="center" vertical="center"/>
    </xf>
    <xf numFmtId="0" fontId="48" fillId="0" borderId="0" xfId="4" applyFont="1" applyFill="1" applyBorder="1" applyAlignment="1">
      <alignment horizontal="left" vertical="center" wrapText="1"/>
    </xf>
    <xf numFmtId="0" fontId="11" fillId="0" borderId="22" xfId="0" applyFont="1" applyBorder="1" applyAlignment="1">
      <alignment horizontal="center" vertical="distributed"/>
    </xf>
    <xf numFmtId="0" fontId="11" fillId="0" borderId="17" xfId="0" applyFont="1" applyBorder="1" applyAlignment="1">
      <alignment horizontal="center" vertical="distributed" wrapText="1"/>
    </xf>
    <xf numFmtId="0" fontId="11" fillId="0" borderId="14" xfId="0" applyFont="1" applyBorder="1" applyAlignment="1">
      <alignment horizontal="center" vertical="distributed"/>
    </xf>
    <xf numFmtId="0" fontId="11" fillId="3" borderId="14" xfId="0" applyFont="1" applyFill="1" applyBorder="1" applyAlignment="1">
      <alignment horizontal="center" vertical="distributed"/>
    </xf>
    <xf numFmtId="0" fontId="11" fillId="3" borderId="22" xfId="0" applyFont="1" applyFill="1" applyBorder="1" applyAlignment="1">
      <alignment horizontal="center" vertical="distributed"/>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7" fillId="0" borderId="8" xfId="0" applyFont="1" applyFill="1" applyBorder="1" applyAlignment="1">
      <alignment horizontal="left" vertical="center"/>
    </xf>
    <xf numFmtId="0" fontId="7" fillId="9" borderId="31" xfId="0" applyFont="1" applyFill="1" applyBorder="1" applyAlignment="1">
      <alignment horizontal="left" vertical="center"/>
    </xf>
    <xf numFmtId="0" fontId="7" fillId="9" borderId="30" xfId="0" applyFont="1" applyFill="1" applyBorder="1" applyAlignment="1">
      <alignment horizontal="left" vertical="center"/>
    </xf>
    <xf numFmtId="0" fontId="7" fillId="9" borderId="32" xfId="0" applyFont="1" applyFill="1" applyBorder="1" applyAlignment="1">
      <alignment horizontal="left" vertical="center"/>
    </xf>
    <xf numFmtId="0" fontId="7" fillId="3" borderId="8" xfId="0" applyFont="1" applyFill="1" applyBorder="1" applyAlignment="1">
      <alignment horizontal="left" vertical="center"/>
    </xf>
    <xf numFmtId="0" fontId="7" fillId="9" borderId="33" xfId="0" applyFont="1" applyFill="1" applyBorder="1" applyAlignment="1">
      <alignment horizontal="left" vertical="center"/>
    </xf>
    <xf numFmtId="0" fontId="8" fillId="2" borderId="16" xfId="0" applyFont="1" applyFill="1" applyBorder="1" applyAlignment="1">
      <alignment vertical="center"/>
    </xf>
    <xf numFmtId="0" fontId="43" fillId="0" borderId="23" xfId="0" applyFont="1" applyFill="1" applyBorder="1" applyAlignment="1">
      <alignment horizontal="center" vertical="center"/>
    </xf>
    <xf numFmtId="2" fontId="43" fillId="3" borderId="23" xfId="0" applyNumberFormat="1" applyFont="1" applyFill="1" applyBorder="1" applyAlignment="1">
      <alignment horizontal="center" vertical="center"/>
    </xf>
    <xf numFmtId="2" fontId="43" fillId="3" borderId="16" xfId="0" applyNumberFormat="1" applyFont="1" applyFill="1" applyBorder="1" applyAlignment="1">
      <alignment horizontal="center" vertical="center"/>
    </xf>
    <xf numFmtId="2" fontId="43" fillId="3" borderId="21" xfId="0" applyNumberFormat="1" applyFont="1" applyFill="1" applyBorder="1" applyAlignment="1">
      <alignment horizontal="center" vertical="center"/>
    </xf>
    <xf numFmtId="0" fontId="8" fillId="2" borderId="16" xfId="0" applyFont="1" applyFill="1" applyBorder="1" applyAlignment="1">
      <alignment vertical="center" wrapText="1"/>
    </xf>
    <xf numFmtId="9" fontId="43" fillId="3" borderId="23" xfId="0" applyNumberFormat="1" applyFont="1" applyFill="1" applyBorder="1" applyAlignment="1">
      <alignment horizontal="center" vertical="center"/>
    </xf>
    <xf numFmtId="2" fontId="43" fillId="3" borderId="25" xfId="0" applyNumberFormat="1" applyFont="1" applyFill="1" applyBorder="1" applyAlignment="1">
      <alignment horizontal="center" vertical="center"/>
    </xf>
    <xf numFmtId="0" fontId="3" fillId="0" borderId="0" xfId="0" applyFont="1" applyAlignment="1">
      <alignment horizontal="center"/>
    </xf>
    <xf numFmtId="9" fontId="43" fillId="0" borderId="3" xfId="0" applyNumberFormat="1" applyFont="1" applyBorder="1" applyAlignment="1">
      <alignment horizontal="center" vertical="center"/>
    </xf>
    <xf numFmtId="0" fontId="18" fillId="8" borderId="3" xfId="0" applyFont="1" applyFill="1" applyBorder="1" applyAlignment="1">
      <alignment horizontal="center" vertical="center"/>
    </xf>
    <xf numFmtId="2" fontId="43" fillId="0" borderId="11" xfId="0" applyNumberFormat="1" applyFont="1" applyBorder="1" applyAlignment="1">
      <alignment horizontal="center" vertical="center"/>
    </xf>
    <xf numFmtId="0" fontId="50" fillId="0" borderId="0" xfId="0" applyFont="1" applyAlignment="1">
      <alignment horizontal="center"/>
    </xf>
    <xf numFmtId="0" fontId="28" fillId="0" borderId="0" xfId="1" applyFont="1" applyFill="1" applyBorder="1" applyAlignment="1">
      <alignment horizontal="left" vertical="center" wrapText="1"/>
    </xf>
    <xf numFmtId="0" fontId="1" fillId="0" borderId="0" xfId="0" applyFont="1" applyAlignment="1">
      <alignment horizontal="center"/>
    </xf>
    <xf numFmtId="0" fontId="37" fillId="0" borderId="0" xfId="0" applyFont="1" applyAlignment="1">
      <alignment horizontal="center" wrapText="1"/>
    </xf>
    <xf numFmtId="0" fontId="21" fillId="0" borderId="17" xfId="0" applyFont="1" applyBorder="1" applyAlignment="1">
      <alignment horizontal="left" vertical="top" wrapText="1"/>
    </xf>
    <xf numFmtId="0" fontId="21" fillId="0" borderId="8" xfId="0" applyFont="1" applyBorder="1" applyAlignment="1">
      <alignment horizontal="left" vertical="top" wrapText="1"/>
    </xf>
    <xf numFmtId="2" fontId="7" fillId="3" borderId="2"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2" fontId="7" fillId="3" borderId="4" xfId="0" applyNumberFormat="1" applyFont="1" applyFill="1" applyBorder="1" applyAlignment="1">
      <alignment horizontal="justify" vertical="center" wrapText="1"/>
    </xf>
    <xf numFmtId="2" fontId="7" fillId="3" borderId="2" xfId="0" applyNumberFormat="1" applyFont="1" applyFill="1" applyBorder="1" applyAlignment="1">
      <alignment horizontal="justify" vertical="center" wrapText="1"/>
    </xf>
    <xf numFmtId="0" fontId="7" fillId="3" borderId="4" xfId="0" applyNumberFormat="1" applyFont="1" applyFill="1" applyBorder="1" applyAlignment="1">
      <alignment horizontal="justify" vertical="center" wrapText="1"/>
    </xf>
    <xf numFmtId="0" fontId="7" fillId="3" borderId="2" xfId="0" applyNumberFormat="1" applyFont="1" applyFill="1" applyBorder="1" applyAlignment="1">
      <alignment horizontal="justify" vertical="center" wrapText="1"/>
    </xf>
    <xf numFmtId="2" fontId="7" fillId="3" borderId="15" xfId="0" applyNumberFormat="1" applyFont="1" applyFill="1" applyBorder="1" applyAlignment="1">
      <alignment horizontal="justify" vertical="center" wrapText="1"/>
    </xf>
    <xf numFmtId="2" fontId="18" fillId="0" borderId="4"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 xfId="0" applyFont="1" applyBorder="1" applyAlignment="1">
      <alignment horizontal="center" vertical="center" wrapText="1"/>
    </xf>
    <xf numFmtId="2" fontId="18" fillId="0" borderId="4" xfId="0" applyNumberFormat="1" applyFont="1" applyFill="1" applyBorder="1" applyAlignment="1">
      <alignment horizontal="justify" vertical="center" wrapText="1"/>
    </xf>
    <xf numFmtId="2" fontId="18" fillId="0" borderId="2" xfId="0" applyNumberFormat="1" applyFont="1" applyFill="1" applyBorder="1" applyAlignment="1">
      <alignment horizontal="justify" vertical="center" wrapText="1"/>
    </xf>
    <xf numFmtId="0" fontId="43" fillId="0" borderId="0" xfId="0" applyFont="1" applyFill="1" applyBorder="1" applyAlignment="1">
      <alignment horizontal="center" vertical="center"/>
    </xf>
    <xf numFmtId="2" fontId="18" fillId="0" borderId="0" xfId="0" applyNumberFormat="1" applyFont="1" applyFill="1" applyBorder="1" applyAlignment="1">
      <alignment horizontal="center" vertical="center"/>
    </xf>
    <xf numFmtId="0" fontId="0" fillId="0" borderId="0" xfId="0" applyBorder="1" applyAlignment="1">
      <alignment horizontal="center" wrapText="1"/>
    </xf>
    <xf numFmtId="0" fontId="39" fillId="3" borderId="0" xfId="1" applyFont="1" applyFill="1" applyBorder="1" applyAlignment="1">
      <alignment horizontal="left" vertical="center" wrapText="1"/>
    </xf>
    <xf numFmtId="9" fontId="43" fillId="3" borderId="0" xfId="0" applyNumberFormat="1" applyFont="1" applyFill="1" applyBorder="1" applyAlignment="1">
      <alignment horizontal="center"/>
    </xf>
    <xf numFmtId="2" fontId="44" fillId="3" borderId="0" xfId="0" applyNumberFormat="1" applyFont="1" applyFill="1" applyBorder="1" applyAlignment="1">
      <alignment horizontal="center" vertical="center"/>
    </xf>
    <xf numFmtId="2" fontId="7" fillId="3" borderId="0" xfId="0" applyNumberFormat="1" applyFont="1" applyFill="1" applyBorder="1" applyAlignment="1">
      <alignment horizontal="center" vertical="center" wrapText="1"/>
    </xf>
    <xf numFmtId="2" fontId="43" fillId="3" borderId="0" xfId="0" applyNumberFormat="1" applyFont="1" applyFill="1" applyBorder="1" applyAlignment="1">
      <alignment horizontal="center" vertical="center" wrapText="1"/>
    </xf>
    <xf numFmtId="2" fontId="18" fillId="3" borderId="0" xfId="0" applyNumberFormat="1" applyFont="1" applyFill="1" applyBorder="1" applyAlignment="1">
      <alignment horizontal="center" vertical="center"/>
    </xf>
    <xf numFmtId="0" fontId="11" fillId="0" borderId="0" xfId="0" applyFont="1" applyBorder="1" applyAlignment="1">
      <alignment horizontal="left" vertical="center" wrapText="1"/>
    </xf>
    <xf numFmtId="0" fontId="18" fillId="0" borderId="0" xfId="0" applyFont="1" applyFill="1" applyBorder="1" applyAlignment="1">
      <alignment vertical="justify"/>
    </xf>
    <xf numFmtId="0" fontId="8" fillId="2" borderId="18" xfId="0" applyFont="1" applyFill="1" applyBorder="1" applyAlignment="1">
      <alignment horizontal="center" vertical="center" wrapText="1"/>
    </xf>
    <xf numFmtId="2" fontId="7" fillId="0" borderId="0" xfId="0" applyNumberFormat="1" applyFont="1" applyFill="1" applyBorder="1" applyAlignment="1">
      <alignment horizontal="center" vertical="center"/>
    </xf>
    <xf numFmtId="1" fontId="43" fillId="0" borderId="0" xfId="0" applyNumberFormat="1" applyFont="1" applyFill="1" applyBorder="1" applyAlignment="1">
      <alignment horizontal="center" vertical="center"/>
    </xf>
    <xf numFmtId="0" fontId="43" fillId="3" borderId="0" xfId="0"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8" fillId="0" borderId="2" xfId="0" applyFont="1" applyFill="1" applyBorder="1" applyAlignment="1">
      <alignment vertical="center" wrapText="1"/>
    </xf>
    <xf numFmtId="0" fontId="8" fillId="0" borderId="15" xfId="0" applyFont="1" applyFill="1" applyBorder="1" applyAlignment="1">
      <alignment vertical="center" wrapText="1"/>
    </xf>
    <xf numFmtId="0" fontId="29" fillId="0" borderId="0" xfId="0" applyFont="1" applyBorder="1" applyAlignment="1">
      <alignment horizontal="left" wrapText="1"/>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0" xfId="0" applyBorder="1" applyAlignment="1">
      <alignment vertical="center"/>
    </xf>
    <xf numFmtId="0" fontId="11" fillId="0" borderId="7" xfId="0" applyFont="1" applyBorder="1" applyAlignment="1">
      <alignment horizontal="center" vertical="distributed"/>
    </xf>
    <xf numFmtId="0" fontId="11" fillId="3" borderId="7" xfId="0" applyFont="1" applyFill="1" applyBorder="1" applyAlignment="1">
      <alignment horizontal="center" vertical="distributed"/>
    </xf>
    <xf numFmtId="0" fontId="11" fillId="0" borderId="3" xfId="0" applyFont="1" applyBorder="1" applyAlignment="1">
      <alignment horizontal="center" vertical="distributed"/>
    </xf>
    <xf numFmtId="0" fontId="0" fillId="2" borderId="4" xfId="0" applyFont="1" applyFill="1" applyBorder="1" applyAlignment="1">
      <alignment vertical="center" wrapText="1"/>
    </xf>
    <xf numFmtId="0" fontId="8" fillId="2" borderId="3" xfId="0" applyFont="1" applyFill="1" applyBorder="1" applyAlignment="1">
      <alignment horizontal="center" vertical="center" wrapText="1"/>
    </xf>
    <xf numFmtId="2" fontId="60" fillId="0" borderId="3" xfId="0" applyNumberFormat="1" applyFont="1" applyFill="1" applyBorder="1" applyAlignment="1">
      <alignment horizontal="center" vertical="center"/>
    </xf>
    <xf numFmtId="0" fontId="18" fillId="11" borderId="0" xfId="0" applyFont="1" applyFill="1" applyBorder="1" applyAlignment="1">
      <alignment horizontal="left" vertical="center"/>
    </xf>
    <xf numFmtId="0" fontId="7" fillId="11" borderId="0" xfId="0" applyFont="1" applyFill="1" applyBorder="1" applyAlignment="1">
      <alignment horizontal="center" vertical="center"/>
    </xf>
    <xf numFmtId="0" fontId="43" fillId="11" borderId="0" xfId="0" applyFont="1" applyFill="1" applyBorder="1" applyAlignment="1">
      <alignment horizontal="center" vertical="center"/>
    </xf>
    <xf numFmtId="2" fontId="18" fillId="11" borderId="0" xfId="0" applyNumberFormat="1" applyFont="1" applyFill="1" applyBorder="1" applyAlignment="1">
      <alignment horizontal="center" vertical="center"/>
    </xf>
    <xf numFmtId="0" fontId="18" fillId="3" borderId="0" xfId="0" applyFont="1" applyFill="1" applyBorder="1" applyAlignment="1">
      <alignment horizontal="left" vertical="center"/>
    </xf>
    <xf numFmtId="0" fontId="0" fillId="3" borderId="0" xfId="0" applyFill="1" applyBorder="1" applyAlignment="1">
      <alignment horizontal="center" wrapText="1"/>
    </xf>
    <xf numFmtId="2" fontId="26" fillId="0" borderId="3" xfId="0" applyNumberFormat="1" applyFont="1" applyFill="1" applyBorder="1" applyAlignment="1">
      <alignment horizontal="justify" vertical="center" wrapText="1"/>
    </xf>
    <xf numFmtId="2" fontId="7" fillId="0" borderId="3" xfId="0" applyNumberFormat="1" applyFont="1" applyFill="1" applyBorder="1" applyAlignment="1">
      <alignment horizontal="justify" vertical="center"/>
    </xf>
    <xf numFmtId="2" fontId="7" fillId="2" borderId="3" xfId="0" applyNumberFormat="1" applyFont="1" applyFill="1" applyBorder="1" applyAlignment="1">
      <alignment horizontal="justify" vertical="center"/>
    </xf>
    <xf numFmtId="2" fontId="7" fillId="0" borderId="3" xfId="0" applyNumberFormat="1" applyFont="1" applyFill="1" applyBorder="1" applyAlignment="1">
      <alignment horizontal="justify" vertical="center" wrapText="1"/>
    </xf>
    <xf numFmtId="0" fontId="18" fillId="2" borderId="0" xfId="0" applyFont="1" applyFill="1" applyBorder="1" applyAlignment="1">
      <alignment horizontal="left" vertical="center"/>
    </xf>
    <xf numFmtId="0" fontId="7" fillId="2" borderId="0" xfId="0" applyFont="1" applyFill="1" applyBorder="1" applyAlignment="1">
      <alignment horizontal="center" vertical="center"/>
    </xf>
    <xf numFmtId="0" fontId="43" fillId="2" borderId="0" xfId="0" applyFont="1" applyFill="1" applyBorder="1" applyAlignment="1">
      <alignment horizontal="center" vertical="center"/>
    </xf>
    <xf numFmtId="2" fontId="18" fillId="2" borderId="0" xfId="0" applyNumberFormat="1" applyFont="1" applyFill="1" applyBorder="1" applyAlignment="1">
      <alignment horizontal="center" vertical="center"/>
    </xf>
    <xf numFmtId="2" fontId="43" fillId="0" borderId="0" xfId="0" applyNumberFormat="1" applyFont="1" applyFill="1" applyBorder="1" applyAlignment="1">
      <alignment horizontal="center" vertical="center"/>
    </xf>
    <xf numFmtId="2" fontId="7" fillId="0" borderId="0" xfId="0" applyNumberFormat="1" applyFont="1" applyFill="1" applyBorder="1" applyAlignment="1">
      <alignment horizontal="justify" vertical="center"/>
    </xf>
    <xf numFmtId="0" fontId="22" fillId="3" borderId="0" xfId="0" applyFont="1" applyFill="1"/>
    <xf numFmtId="0" fontId="18" fillId="2" borderId="0" xfId="0" applyNumberFormat="1" applyFont="1" applyFill="1" applyBorder="1" applyAlignment="1">
      <alignment vertical="top" wrapText="1"/>
    </xf>
    <xf numFmtId="0" fontId="18" fillId="2" borderId="3" xfId="0" applyNumberFormat="1" applyFont="1" applyFill="1" applyBorder="1" applyAlignment="1">
      <alignment vertical="top" wrapText="1"/>
    </xf>
    <xf numFmtId="0" fontId="18" fillId="0" borderId="3" xfId="0" applyNumberFormat="1" applyFont="1" applyFill="1" applyBorder="1" applyAlignment="1">
      <alignment vertical="top" wrapText="1"/>
    </xf>
    <xf numFmtId="0" fontId="0" fillId="3" borderId="3" xfId="0" applyFill="1" applyBorder="1" applyAlignment="1">
      <alignment horizontal="justify" vertical="center" wrapText="1"/>
    </xf>
    <xf numFmtId="3" fontId="0" fillId="0" borderId="3" xfId="0" applyNumberFormat="1" applyFill="1" applyBorder="1" applyAlignment="1">
      <alignment horizontal="center" vertical="center" wrapText="1"/>
    </xf>
    <xf numFmtId="0" fontId="0" fillId="0" borderId="3" xfId="0" applyFill="1" applyBorder="1" applyAlignment="1">
      <alignment horizontal="center" vertical="center" wrapText="1"/>
    </xf>
    <xf numFmtId="164" fontId="26" fillId="0" borderId="3" xfId="0" applyNumberFormat="1" applyFont="1" applyFill="1" applyBorder="1" applyAlignment="1">
      <alignment horizontal="center" vertical="center"/>
    </xf>
    <xf numFmtId="2" fontId="43" fillId="3" borderId="4" xfId="0" applyNumberFormat="1" applyFont="1" applyFill="1" applyBorder="1" applyAlignment="1">
      <alignment horizontal="center" vertical="center"/>
    </xf>
    <xf numFmtId="0" fontId="11" fillId="0" borderId="2" xfId="0" applyFont="1" applyBorder="1" applyAlignment="1">
      <alignment horizontal="center" vertical="center" wrapText="1"/>
    </xf>
    <xf numFmtId="2" fontId="43" fillId="0" borderId="3" xfId="0" applyNumberFormat="1" applyFont="1" applyBorder="1" applyAlignment="1">
      <alignment horizontal="center" vertical="center" wrapText="1"/>
    </xf>
    <xf numFmtId="2" fontId="18" fillId="0" borderId="3" xfId="0" applyNumberFormat="1" applyFont="1" applyBorder="1" applyAlignment="1">
      <alignment horizontal="center" vertical="center"/>
    </xf>
    <xf numFmtId="0" fontId="11" fillId="0" borderId="34" xfId="0" applyFont="1" applyBorder="1" applyAlignment="1">
      <alignment horizontal="center" vertical="distributed"/>
    </xf>
    <xf numFmtId="2" fontId="43" fillId="0" borderId="34" xfId="0" applyNumberFormat="1" applyFont="1" applyFill="1" applyBorder="1" applyAlignment="1">
      <alignment horizontal="center" vertical="center"/>
    </xf>
    <xf numFmtId="2" fontId="0" fillId="0" borderId="3" xfId="0" applyNumberFormat="1" applyBorder="1" applyAlignment="1">
      <alignment horizontal="center"/>
    </xf>
    <xf numFmtId="166" fontId="0" fillId="0" borderId="3" xfId="0" applyNumberFormat="1" applyBorder="1" applyAlignment="1">
      <alignment horizontal="center"/>
    </xf>
    <xf numFmtId="2" fontId="0" fillId="0" borderId="3" xfId="0" applyNumberFormat="1" applyBorder="1" applyAlignment="1">
      <alignment horizontal="center" wrapText="1"/>
    </xf>
    <xf numFmtId="0" fontId="43" fillId="3" borderId="3" xfId="0" applyNumberFormat="1" applyFont="1" applyFill="1" applyBorder="1" applyAlignment="1">
      <alignment horizontal="center" vertical="center" wrapText="1"/>
    </xf>
    <xf numFmtId="2" fontId="43" fillId="3" borderId="2" xfId="0" applyNumberFormat="1" applyFont="1" applyFill="1" applyBorder="1" applyAlignment="1">
      <alignment horizontal="center" vertical="center" wrapText="1"/>
    </xf>
    <xf numFmtId="2" fontId="43" fillId="3" borderId="4" xfId="0" applyNumberFormat="1" applyFont="1" applyFill="1" applyBorder="1" applyAlignment="1">
      <alignment horizontal="center" vertical="center" wrapText="1"/>
    </xf>
    <xf numFmtId="164" fontId="43" fillId="3" borderId="3" xfId="0" applyNumberFormat="1" applyFont="1" applyFill="1" applyBorder="1" applyAlignment="1">
      <alignment horizontal="center" vertical="center" wrapText="1"/>
    </xf>
    <xf numFmtId="164" fontId="43" fillId="3" borderId="4" xfId="0" applyNumberFormat="1" applyFont="1" applyFill="1" applyBorder="1" applyAlignment="1">
      <alignment horizontal="center" vertical="center" wrapText="1"/>
    </xf>
    <xf numFmtId="1" fontId="7" fillId="3" borderId="3" xfId="0" applyNumberFormat="1" applyFont="1" applyFill="1" applyBorder="1" applyAlignment="1">
      <alignment horizontal="center" vertical="center" wrapText="1"/>
    </xf>
    <xf numFmtId="10" fontId="0" fillId="0" borderId="16" xfId="0" applyNumberFormat="1" applyBorder="1" applyAlignment="1">
      <alignment horizontal="center" vertical="center"/>
    </xf>
    <xf numFmtId="9" fontId="0" fillId="0" borderId="16" xfId="0" applyNumberFormat="1" applyBorder="1" applyAlignment="1">
      <alignment horizontal="center" vertical="center" wrapText="1"/>
    </xf>
    <xf numFmtId="9" fontId="0" fillId="0" borderId="16" xfId="0" applyNumberFormat="1" applyBorder="1" applyAlignment="1">
      <alignment horizontal="center" vertical="center"/>
    </xf>
    <xf numFmtId="10" fontId="0" fillId="0" borderId="16" xfId="0" applyNumberFormat="1" applyBorder="1" applyAlignment="1">
      <alignment horizontal="center" vertical="center" wrapText="1"/>
    </xf>
    <xf numFmtId="10" fontId="0" fillId="0" borderId="3" xfId="3" applyNumberFormat="1" applyFont="1" applyBorder="1" applyAlignment="1">
      <alignment horizontal="center"/>
    </xf>
    <xf numFmtId="10" fontId="0" fillId="3" borderId="3" xfId="3" applyNumberFormat="1" applyFont="1" applyFill="1" applyBorder="1" applyAlignment="1">
      <alignment horizontal="center"/>
    </xf>
    <xf numFmtId="9" fontId="0" fillId="3" borderId="3" xfId="0" applyNumberFormat="1" applyFill="1" applyBorder="1" applyAlignment="1">
      <alignment horizontal="center" vertical="center" wrapText="1"/>
    </xf>
    <xf numFmtId="10" fontId="0" fillId="3" borderId="3" xfId="0" applyNumberFormat="1" applyFill="1" applyBorder="1" applyAlignment="1">
      <alignment horizontal="center" vertical="center"/>
    </xf>
    <xf numFmtId="10" fontId="0" fillId="3" borderId="3" xfId="0" applyNumberFormat="1" applyFill="1" applyBorder="1" applyAlignment="1">
      <alignment horizontal="center" vertical="center" wrapText="1"/>
    </xf>
    <xf numFmtId="9" fontId="0" fillId="3" borderId="3" xfId="0" applyNumberFormat="1" applyFill="1" applyBorder="1" applyAlignment="1">
      <alignment horizontal="center" vertical="center"/>
    </xf>
    <xf numFmtId="10" fontId="0" fillId="3" borderId="3" xfId="0" applyNumberFormat="1" applyFill="1" applyBorder="1" applyAlignment="1">
      <alignment horizontal="center"/>
    </xf>
    <xf numFmtId="9" fontId="0" fillId="3" borderId="3" xfId="0" applyNumberFormat="1" applyFill="1" applyBorder="1" applyAlignment="1">
      <alignment horizontal="center"/>
    </xf>
    <xf numFmtId="9" fontId="0" fillId="3" borderId="3" xfId="0" applyNumberFormat="1" applyFont="1" applyFill="1" applyBorder="1" applyAlignment="1">
      <alignment horizontal="center" vertical="center" wrapText="1"/>
    </xf>
    <xf numFmtId="10" fontId="0" fillId="3" borderId="3" xfId="0" applyNumberFormat="1" applyFont="1" applyFill="1" applyBorder="1" applyAlignment="1">
      <alignment horizontal="center" vertical="center"/>
    </xf>
    <xf numFmtId="2" fontId="0" fillId="0" borderId="3" xfId="0" applyNumberFormat="1" applyBorder="1" applyAlignment="1">
      <alignment horizontal="center" vertical="center" wrapText="1"/>
    </xf>
    <xf numFmtId="0" fontId="43" fillId="0" borderId="2" xfId="0" applyFont="1" applyFill="1" applyBorder="1" applyAlignment="1">
      <alignment horizontal="center" vertical="center" wrapText="1"/>
    </xf>
    <xf numFmtId="2" fontId="43" fillId="0" borderId="3" xfId="0" applyNumberFormat="1" applyFont="1" applyBorder="1" applyAlignment="1">
      <alignment horizontal="center" wrapText="1"/>
    </xf>
    <xf numFmtId="2" fontId="18" fillId="0" borderId="3" xfId="0" applyNumberFormat="1" applyFont="1" applyBorder="1" applyAlignment="1">
      <alignment horizontal="center"/>
    </xf>
    <xf numFmtId="2" fontId="18" fillId="0" borderId="3" xfId="0" applyNumberFormat="1" applyFont="1" applyBorder="1" applyAlignment="1">
      <alignment horizontal="center" wrapText="1"/>
    </xf>
    <xf numFmtId="0" fontId="0" fillId="0" borderId="3" xfId="0" applyFont="1" applyBorder="1" applyAlignment="1">
      <alignment horizontal="center"/>
    </xf>
    <xf numFmtId="0" fontId="43" fillId="0" borderId="3" xfId="0" applyFont="1" applyBorder="1" applyAlignment="1">
      <alignment horizont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0" fontId="37" fillId="2" borderId="3" xfId="0" applyFont="1" applyFill="1" applyBorder="1" applyAlignment="1">
      <alignment horizontal="center" vertical="center" wrapText="1"/>
    </xf>
    <xf numFmtId="0" fontId="43" fillId="3" borderId="3" xfId="0" applyFont="1" applyFill="1" applyBorder="1" applyAlignment="1">
      <alignment horizontal="center" wrapText="1"/>
    </xf>
    <xf numFmtId="0" fontId="43" fillId="3" borderId="4" xfId="0" applyFont="1" applyFill="1" applyBorder="1" applyAlignment="1">
      <alignment horizontal="center" wrapText="1"/>
    </xf>
    <xf numFmtId="2" fontId="43" fillId="0" borderId="3" xfId="0" applyNumberFormat="1" applyFont="1" applyFill="1" applyBorder="1" applyAlignment="1">
      <alignment horizontal="justify" vertical="center"/>
    </xf>
    <xf numFmtId="2" fontId="43" fillId="2" borderId="3" xfId="0" applyNumberFormat="1" applyFont="1" applyFill="1" applyBorder="1" applyAlignment="1">
      <alignment horizontal="justify" vertical="center"/>
    </xf>
    <xf numFmtId="0" fontId="43" fillId="2" borderId="3" xfId="0" applyFont="1" applyFill="1" applyBorder="1" applyAlignment="1">
      <alignment horizontal="justify" vertical="center"/>
    </xf>
    <xf numFmtId="0" fontId="18" fillId="0" borderId="23" xfId="0" applyFont="1" applyFill="1" applyBorder="1" applyAlignment="1">
      <alignment horizontal="center" vertical="center"/>
    </xf>
    <xf numFmtId="0" fontId="18" fillId="0" borderId="6" xfId="0" applyFont="1" applyFill="1" applyBorder="1" applyAlignment="1">
      <alignment horizontal="center" vertical="center"/>
    </xf>
    <xf numFmtId="0" fontId="8" fillId="8" borderId="3" xfId="0" applyFont="1" applyFill="1" applyBorder="1" applyAlignment="1">
      <alignment horizontal="center" vertical="center" wrapText="1"/>
    </xf>
    <xf numFmtId="0" fontId="37" fillId="8" borderId="3" xfId="0" applyFont="1" applyFill="1" applyBorder="1" applyAlignment="1">
      <alignment horizontal="center" vertical="center"/>
    </xf>
    <xf numFmtId="0" fontId="43" fillId="8" borderId="3" xfId="0" applyFont="1" applyFill="1" applyBorder="1" applyAlignment="1">
      <alignment horizontal="center" vertical="center"/>
    </xf>
    <xf numFmtId="0" fontId="8" fillId="8" borderId="3" xfId="0" applyFont="1" applyFill="1" applyBorder="1" applyAlignment="1">
      <alignment horizontal="center" vertical="center"/>
    </xf>
    <xf numFmtId="0" fontId="44" fillId="8" borderId="3" xfId="0" applyFont="1" applyFill="1" applyBorder="1" applyAlignment="1">
      <alignment horizontal="center" vertical="center"/>
    </xf>
    <xf numFmtId="3" fontId="37" fillId="8" borderId="3" xfId="0" applyNumberFormat="1" applyFont="1" applyFill="1" applyBorder="1" applyAlignment="1">
      <alignment horizontal="center" vertical="center"/>
    </xf>
    <xf numFmtId="2" fontId="37" fillId="8" borderId="3" xfId="0" applyNumberFormat="1" applyFont="1" applyFill="1" applyBorder="1" applyAlignment="1">
      <alignment horizontal="left" vertical="center"/>
    </xf>
    <xf numFmtId="2" fontId="43" fillId="8" borderId="3" xfId="0" applyNumberFormat="1" applyFont="1" applyFill="1" applyBorder="1" applyAlignment="1">
      <alignment horizontal="center" vertical="center"/>
    </xf>
    <xf numFmtId="2" fontId="44" fillId="8" borderId="3" xfId="0" applyNumberFormat="1" applyFont="1" applyFill="1" applyBorder="1" applyAlignment="1">
      <alignment horizontal="center" vertical="center"/>
    </xf>
    <xf numFmtId="2" fontId="37" fillId="8" borderId="3" xfId="0" applyNumberFormat="1" applyFont="1" applyFill="1" applyBorder="1" applyAlignment="1">
      <alignment horizontal="center" vertical="center"/>
    </xf>
    <xf numFmtId="9" fontId="37" fillId="8" borderId="3" xfId="0" applyNumberFormat="1" applyFont="1" applyFill="1" applyBorder="1" applyAlignment="1">
      <alignment horizontal="center" vertical="center"/>
    </xf>
    <xf numFmtId="0" fontId="43" fillId="8" borderId="4" xfId="0" applyFont="1" applyFill="1" applyBorder="1" applyAlignment="1">
      <alignment horizontal="center" vertical="center"/>
    </xf>
    <xf numFmtId="2" fontId="43" fillId="8" borderId="2" xfId="0" applyNumberFormat="1" applyFont="1" applyFill="1" applyBorder="1" applyAlignment="1">
      <alignment horizontal="center" vertical="center"/>
    </xf>
    <xf numFmtId="2" fontId="18" fillId="8" borderId="3" xfId="0" applyNumberFormat="1" applyFont="1" applyFill="1" applyBorder="1" applyAlignment="1">
      <alignment horizontal="center" vertical="center"/>
    </xf>
    <xf numFmtId="2" fontId="55" fillId="8" borderId="3" xfId="0" applyNumberFormat="1" applyFont="1" applyFill="1" applyBorder="1" applyAlignment="1">
      <alignment horizontal="center" vertical="center"/>
    </xf>
    <xf numFmtId="9" fontId="43" fillId="8" borderId="3" xfId="0" applyNumberFormat="1" applyFont="1" applyFill="1" applyBorder="1" applyAlignment="1">
      <alignment horizontal="center" vertical="center"/>
    </xf>
    <xf numFmtId="164" fontId="37" fillId="8" borderId="3" xfId="0" applyNumberFormat="1" applyFont="1" applyFill="1" applyBorder="1" applyAlignment="1">
      <alignment horizontal="center" vertical="center"/>
    </xf>
    <xf numFmtId="0" fontId="20" fillId="8" borderId="3" xfId="0" applyFont="1" applyFill="1" applyBorder="1" applyAlignment="1">
      <alignment horizontal="center"/>
    </xf>
    <xf numFmtId="0" fontId="0" fillId="8" borderId="3" xfId="0" applyFont="1" applyFill="1" applyBorder="1" applyAlignment="1">
      <alignment horizontal="center" vertical="center"/>
    </xf>
    <xf numFmtId="0" fontId="36" fillId="8" borderId="3" xfId="0" applyFont="1" applyFill="1" applyBorder="1" applyAlignment="1">
      <alignment horizontal="center" vertical="center"/>
    </xf>
    <xf numFmtId="0" fontId="20" fillId="8" borderId="3" xfId="0" applyFont="1" applyFill="1" applyBorder="1" applyAlignment="1">
      <alignment horizontal="center" vertical="center"/>
    </xf>
    <xf numFmtId="1" fontId="18" fillId="8" borderId="3" xfId="0" applyNumberFormat="1" applyFont="1" applyFill="1" applyBorder="1" applyAlignment="1">
      <alignment horizontal="center" vertical="center"/>
    </xf>
    <xf numFmtId="1" fontId="20" fillId="8" borderId="3" xfId="0" applyNumberFormat="1" applyFont="1" applyFill="1" applyBorder="1" applyAlignment="1">
      <alignment horizontal="center" vertical="center"/>
    </xf>
    <xf numFmtId="1" fontId="18" fillId="8" borderId="3" xfId="0" applyNumberFormat="1" applyFont="1" applyFill="1" applyBorder="1" applyAlignment="1">
      <alignment horizontal="center"/>
    </xf>
    <xf numFmtId="1" fontId="0" fillId="8" borderId="3" xfId="0" applyNumberFormat="1" applyFont="1" applyFill="1" applyBorder="1" applyAlignment="1">
      <alignment horizontal="center"/>
    </xf>
    <xf numFmtId="0" fontId="0" fillId="8" borderId="3" xfId="0" applyFont="1" applyFill="1" applyBorder="1" applyAlignment="1">
      <alignment horizontal="center"/>
    </xf>
    <xf numFmtId="1" fontId="8" fillId="8" borderId="3" xfId="0" applyNumberFormat="1" applyFont="1" applyFill="1" applyBorder="1" applyAlignment="1">
      <alignment horizontal="center" vertical="center"/>
    </xf>
    <xf numFmtId="3" fontId="8" fillId="8" borderId="3" xfId="0" applyNumberFormat="1" applyFont="1" applyFill="1" applyBorder="1" applyAlignment="1">
      <alignment horizontal="center" vertical="center"/>
    </xf>
    <xf numFmtId="3" fontId="18" fillId="8" borderId="3" xfId="0" applyNumberFormat="1" applyFont="1" applyFill="1" applyBorder="1" applyAlignment="1">
      <alignment horizontal="center" vertical="center"/>
    </xf>
    <xf numFmtId="0" fontId="18" fillId="8" borderId="3" xfId="0" applyFont="1" applyFill="1" applyBorder="1" applyAlignment="1">
      <alignment horizontal="center"/>
    </xf>
    <xf numFmtId="1" fontId="20" fillId="8" borderId="3" xfId="0" applyNumberFormat="1" applyFont="1" applyFill="1" applyBorder="1" applyAlignment="1">
      <alignment horizontal="center"/>
    </xf>
    <xf numFmtId="0" fontId="8" fillId="8" borderId="3" xfId="0" applyFont="1" applyFill="1" applyBorder="1" applyAlignment="1">
      <alignment horizontal="center"/>
    </xf>
    <xf numFmtId="1" fontId="0" fillId="8" borderId="3" xfId="0" applyNumberFormat="1" applyFont="1" applyFill="1" applyBorder="1" applyAlignment="1">
      <alignment horizontal="center" vertical="center"/>
    </xf>
    <xf numFmtId="2" fontId="37" fillId="8" borderId="14" xfId="0" applyNumberFormat="1" applyFont="1" applyFill="1" applyBorder="1" applyAlignment="1">
      <alignment horizontal="center" vertical="center"/>
    </xf>
    <xf numFmtId="0" fontId="7" fillId="8" borderId="3" xfId="0" applyFont="1" applyFill="1" applyBorder="1" applyAlignment="1">
      <alignment horizontal="center" vertical="center"/>
    </xf>
    <xf numFmtId="2" fontId="45" fillId="8" borderId="3" xfId="0" applyNumberFormat="1" applyFont="1" applyFill="1" applyBorder="1" applyAlignment="1">
      <alignment horizontal="center" vertical="center"/>
    </xf>
    <xf numFmtId="2" fontId="46" fillId="8" borderId="3" xfId="0" applyNumberFormat="1" applyFont="1" applyFill="1" applyBorder="1" applyAlignment="1">
      <alignment horizontal="center" vertical="center"/>
    </xf>
    <xf numFmtId="1" fontId="43" fillId="8" borderId="3" xfId="0" applyNumberFormat="1" applyFont="1" applyFill="1" applyBorder="1" applyAlignment="1">
      <alignment horizontal="center" vertical="center"/>
    </xf>
    <xf numFmtId="0" fontId="43" fillId="8" borderId="3" xfId="0" applyNumberFormat="1" applyFont="1" applyFill="1" applyBorder="1" applyAlignment="1">
      <alignment horizontal="center" vertical="center"/>
    </xf>
    <xf numFmtId="0" fontId="44" fillId="8" borderId="3" xfId="0" applyNumberFormat="1" applyFont="1" applyFill="1" applyBorder="1" applyAlignment="1">
      <alignment horizontal="center" vertical="center"/>
    </xf>
    <xf numFmtId="1" fontId="45" fillId="8" borderId="3" xfId="0" applyNumberFormat="1" applyFont="1" applyFill="1" applyBorder="1" applyAlignment="1">
      <alignment horizontal="center"/>
    </xf>
    <xf numFmtId="1" fontId="44" fillId="8" borderId="3" xfId="0" applyNumberFormat="1" applyFont="1" applyFill="1" applyBorder="1" applyAlignment="1">
      <alignment horizontal="center" vertical="center"/>
    </xf>
    <xf numFmtId="1" fontId="43" fillId="8" borderId="3" xfId="0" applyNumberFormat="1" applyFont="1" applyFill="1" applyBorder="1" applyAlignment="1">
      <alignment horizontal="center" vertical="center" wrapText="1"/>
    </xf>
    <xf numFmtId="10" fontId="43" fillId="8" borderId="3" xfId="3" applyNumberFormat="1" applyFont="1" applyFill="1" applyBorder="1" applyAlignment="1">
      <alignment horizontal="center" vertical="center"/>
    </xf>
    <xf numFmtId="2" fontId="43" fillId="8" borderId="3" xfId="3" applyNumberFormat="1" applyFont="1" applyFill="1" applyBorder="1" applyAlignment="1">
      <alignment horizontal="center" vertical="center"/>
    </xf>
    <xf numFmtId="10" fontId="37" fillId="8" borderId="3" xfId="3" applyNumberFormat="1" applyFont="1" applyFill="1" applyBorder="1" applyAlignment="1">
      <alignment horizontal="center" vertical="center"/>
    </xf>
    <xf numFmtId="9" fontId="43" fillId="8" borderId="3" xfId="3" applyNumberFormat="1" applyFont="1" applyFill="1" applyBorder="1" applyAlignment="1">
      <alignment horizontal="center" vertical="center"/>
    </xf>
    <xf numFmtId="0" fontId="43" fillId="8" borderId="3" xfId="3" applyNumberFormat="1" applyFont="1" applyFill="1" applyBorder="1" applyAlignment="1">
      <alignment horizontal="center" vertical="center"/>
    </xf>
    <xf numFmtId="10" fontId="46" fillId="8" borderId="16" xfId="0" applyNumberFormat="1" applyFont="1" applyFill="1" applyBorder="1" applyAlignment="1">
      <alignment horizontal="center" vertical="center"/>
    </xf>
    <xf numFmtId="10" fontId="45" fillId="8" borderId="16" xfId="0" applyNumberFormat="1" applyFont="1" applyFill="1" applyBorder="1" applyAlignment="1">
      <alignment horizontal="center" vertical="center"/>
    </xf>
    <xf numFmtId="10" fontId="43" fillId="8" borderId="16" xfId="0" applyNumberFormat="1" applyFont="1" applyFill="1" applyBorder="1" applyAlignment="1">
      <alignment horizontal="center" vertical="center"/>
    </xf>
    <xf numFmtId="10" fontId="43" fillId="8" borderId="16" xfId="3" applyNumberFormat="1" applyFont="1" applyFill="1" applyBorder="1" applyAlignment="1">
      <alignment horizontal="center" vertical="center"/>
    </xf>
    <xf numFmtId="2" fontId="43" fillId="12" borderId="3" xfId="0" applyNumberFormat="1" applyFont="1" applyFill="1" applyBorder="1" applyAlignment="1">
      <alignment horizontal="center" vertical="center"/>
    </xf>
    <xf numFmtId="10" fontId="43" fillId="8" borderId="3" xfId="0" applyNumberFormat="1" applyFont="1" applyFill="1" applyBorder="1" applyAlignment="1">
      <alignment horizontal="center" vertical="center"/>
    </xf>
    <xf numFmtId="10" fontId="45" fillId="8" borderId="3" xfId="0" applyNumberFormat="1" applyFont="1" applyFill="1" applyBorder="1" applyAlignment="1">
      <alignment horizontal="center"/>
    </xf>
    <xf numFmtId="10" fontId="43" fillId="8" borderId="3" xfId="0" applyNumberFormat="1" applyFont="1" applyFill="1" applyBorder="1" applyAlignment="1">
      <alignment horizontal="center"/>
    </xf>
    <xf numFmtId="10" fontId="0" fillId="8" borderId="3" xfId="0" applyNumberFormat="1" applyFill="1" applyBorder="1" applyAlignment="1">
      <alignment horizontal="center" vertical="center" wrapText="1"/>
    </xf>
    <xf numFmtId="10" fontId="44" fillId="8" borderId="3" xfId="0" applyNumberFormat="1" applyFont="1" applyFill="1" applyBorder="1" applyAlignment="1">
      <alignment horizontal="center" vertical="center"/>
    </xf>
    <xf numFmtId="2" fontId="37" fillId="8" borderId="3" xfId="3" applyNumberFormat="1" applyFont="1" applyFill="1" applyBorder="1" applyAlignment="1">
      <alignment horizontal="center" vertical="center"/>
    </xf>
    <xf numFmtId="9" fontId="45" fillId="8" borderId="3" xfId="3" applyFont="1" applyFill="1" applyBorder="1" applyAlignment="1">
      <alignment horizontal="center" vertical="center"/>
    </xf>
    <xf numFmtId="2" fontId="44" fillId="8" borderId="3" xfId="3" applyNumberFormat="1" applyFont="1" applyFill="1" applyBorder="1" applyAlignment="1">
      <alignment horizontal="center" vertical="center"/>
    </xf>
    <xf numFmtId="0" fontId="8" fillId="8" borderId="3" xfId="0" applyFont="1" applyFill="1" applyBorder="1" applyAlignment="1">
      <alignment vertical="center"/>
    </xf>
    <xf numFmtId="0" fontId="43" fillId="8" borderId="2" xfId="0" applyFont="1" applyFill="1" applyBorder="1" applyAlignment="1">
      <alignment horizontal="center" vertical="center"/>
    </xf>
    <xf numFmtId="2" fontId="43" fillId="8" borderId="4" xfId="0" applyNumberFormat="1" applyFont="1" applyFill="1" applyBorder="1" applyAlignment="1">
      <alignment horizontal="center" vertical="center"/>
    </xf>
    <xf numFmtId="0" fontId="8" fillId="8" borderId="3" xfId="0" applyFont="1" applyFill="1" applyBorder="1" applyAlignment="1">
      <alignment vertical="center" wrapText="1"/>
    </xf>
    <xf numFmtId="2" fontId="44" fillId="8" borderId="4" xfId="0" applyNumberFormat="1" applyFont="1" applyFill="1" applyBorder="1" applyAlignment="1">
      <alignment horizontal="center" vertical="center"/>
    </xf>
    <xf numFmtId="2" fontId="43" fillId="8" borderId="15" xfId="0" applyNumberFormat="1" applyFont="1" applyFill="1" applyBorder="1" applyAlignment="1">
      <alignment horizontal="center" vertical="center"/>
    </xf>
    <xf numFmtId="2" fontId="44" fillId="8" borderId="15" xfId="0" applyNumberFormat="1" applyFont="1" applyFill="1" applyBorder="1" applyAlignment="1">
      <alignment horizontal="center" vertical="center"/>
    </xf>
    <xf numFmtId="0" fontId="18" fillId="8" borderId="14" xfId="0" applyFont="1" applyFill="1" applyBorder="1" applyAlignment="1">
      <alignment horizontal="center" vertical="center"/>
    </xf>
    <xf numFmtId="3" fontId="18" fillId="8" borderId="14" xfId="0" applyNumberFormat="1" applyFont="1" applyFill="1" applyBorder="1" applyAlignment="1">
      <alignment horizontal="center" vertical="center"/>
    </xf>
    <xf numFmtId="0" fontId="36" fillId="8" borderId="14" xfId="0" applyFont="1" applyFill="1" applyBorder="1" applyAlignment="1">
      <alignment horizontal="center" vertical="center"/>
    </xf>
    <xf numFmtId="0" fontId="8" fillId="8" borderId="14" xfId="0" applyFont="1" applyFill="1" applyBorder="1" applyAlignment="1">
      <alignment horizontal="center" vertical="center"/>
    </xf>
    <xf numFmtId="0" fontId="53" fillId="8" borderId="4" xfId="0" applyFont="1" applyFill="1" applyBorder="1" applyAlignment="1">
      <alignment horizontal="center" vertical="center"/>
    </xf>
    <xf numFmtId="0" fontId="43" fillId="8" borderId="3" xfId="0" applyFont="1" applyFill="1" applyBorder="1" applyAlignment="1">
      <alignment horizontal="left" vertical="center"/>
    </xf>
    <xf numFmtId="0" fontId="50" fillId="0" borderId="0" xfId="0" applyFont="1" applyAlignment="1">
      <alignment horizontal="center"/>
    </xf>
    <xf numFmtId="0" fontId="28" fillId="0" borderId="0" xfId="1" applyFont="1" applyFill="1" applyBorder="1" applyAlignment="1">
      <alignment horizontal="left" vertical="center" wrapText="1"/>
    </xf>
    <xf numFmtId="0" fontId="28" fillId="0" borderId="18" xfId="1" applyFont="1" applyFill="1" applyBorder="1" applyAlignment="1">
      <alignment horizontal="left" vertical="center" wrapText="1"/>
    </xf>
    <xf numFmtId="0" fontId="1" fillId="0" borderId="0" xfId="0" applyFont="1" applyAlignment="1">
      <alignment horizontal="center"/>
    </xf>
    <xf numFmtId="0" fontId="37" fillId="0" borderId="0" xfId="0" applyFont="1" applyAlignment="1">
      <alignment horizontal="center" wrapText="1"/>
    </xf>
    <xf numFmtId="0" fontId="18" fillId="11" borderId="0" xfId="0" applyFont="1" applyFill="1" applyBorder="1" applyAlignment="1">
      <alignment horizontal="left" vertical="justify"/>
    </xf>
    <xf numFmtId="0" fontId="30" fillId="2" borderId="14" xfId="0" applyFont="1" applyFill="1" applyBorder="1" applyAlignment="1">
      <alignment horizontal="center" vertical="center"/>
    </xf>
    <xf numFmtId="0" fontId="30" fillId="2" borderId="16" xfId="0" applyFont="1" applyFill="1" applyBorder="1" applyAlignment="1">
      <alignment horizontal="center" vertical="center"/>
    </xf>
    <xf numFmtId="0" fontId="30" fillId="2" borderId="2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3" xfId="0" applyFont="1" applyFill="1" applyBorder="1" applyAlignment="1">
      <alignment horizontal="center" vertical="center" wrapText="1"/>
    </xf>
    <xf numFmtId="0" fontId="39" fillId="2" borderId="14" xfId="1" applyFont="1" applyFill="1" applyBorder="1" applyAlignment="1">
      <alignment horizontal="center" vertical="center" wrapText="1"/>
    </xf>
    <xf numFmtId="0" fontId="39" fillId="2" borderId="20" xfId="1" applyFont="1" applyFill="1" applyBorder="1" applyAlignment="1">
      <alignment horizontal="center" vertical="center" wrapText="1"/>
    </xf>
    <xf numFmtId="0" fontId="39" fillId="2" borderId="16" xfId="1"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18" fillId="2" borderId="0" xfId="0" applyFont="1" applyFill="1" applyBorder="1" applyAlignment="1">
      <alignment horizontal="left" vertical="justify"/>
    </xf>
    <xf numFmtId="0" fontId="8" fillId="0" borderId="0" xfId="0" applyFont="1" applyAlignment="1">
      <alignment horizontal="center" wrapText="1"/>
    </xf>
    <xf numFmtId="0" fontId="38" fillId="0" borderId="0" xfId="1" applyFont="1" applyFill="1" applyBorder="1" applyAlignment="1">
      <alignment horizontal="center" vertical="center" wrapText="1"/>
    </xf>
    <xf numFmtId="0" fontId="39" fillId="0" borderId="0" xfId="1" applyFont="1" applyFill="1" applyBorder="1" applyAlignment="1">
      <alignment horizontal="left" vertical="center" wrapText="1"/>
    </xf>
    <xf numFmtId="0" fontId="39" fillId="3" borderId="18" xfId="1" applyFont="1" applyFill="1" applyBorder="1" applyAlignment="1">
      <alignment horizontal="left" vertical="center" wrapText="1"/>
    </xf>
    <xf numFmtId="2" fontId="7" fillId="3" borderId="4" xfId="0" applyNumberFormat="1" applyFont="1" applyFill="1" applyBorder="1" applyAlignment="1">
      <alignment horizontal="center" vertical="center" wrapText="1"/>
    </xf>
    <xf numFmtId="2" fontId="7" fillId="3" borderId="15" xfId="0" applyNumberFormat="1" applyFont="1" applyFill="1" applyBorder="1" applyAlignment="1">
      <alignment horizontal="center" vertical="center" wrapText="1"/>
    </xf>
    <xf numFmtId="2" fontId="7" fillId="3" borderId="2"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3" fillId="0" borderId="0" xfId="0" applyFont="1" applyAlignment="1">
      <alignment horizontal="center" wrapText="1"/>
    </xf>
    <xf numFmtId="0" fontId="39" fillId="0" borderId="18" xfId="1" applyFont="1" applyFill="1" applyBorder="1" applyAlignment="1">
      <alignment horizontal="left" vertical="center" wrapText="1"/>
    </xf>
    <xf numFmtId="0" fontId="24" fillId="0" borderId="0" xfId="1" applyFont="1" applyFill="1" applyBorder="1" applyAlignment="1">
      <alignment horizontal="center" vertical="center" wrapText="1"/>
    </xf>
    <xf numFmtId="2" fontId="7" fillId="0" borderId="4" xfId="0" applyNumberFormat="1" applyFont="1" applyFill="1" applyBorder="1" applyAlignment="1">
      <alignment horizontal="center" vertical="center" wrapText="1"/>
    </xf>
    <xf numFmtId="2" fontId="7" fillId="0" borderId="15" xfId="0" applyNumberFormat="1" applyFont="1" applyFill="1" applyBorder="1" applyAlignment="1">
      <alignment horizontal="center" vertical="center"/>
    </xf>
    <xf numFmtId="2" fontId="7" fillId="0" borderId="2" xfId="0" applyNumberFormat="1" applyFont="1" applyFill="1" applyBorder="1" applyAlignment="1">
      <alignment horizontal="center" vertical="center"/>
    </xf>
    <xf numFmtId="2" fontId="26" fillId="0" borderId="4" xfId="0" applyNumberFormat="1" applyFont="1" applyFill="1" applyBorder="1" applyAlignment="1">
      <alignment horizontal="justify" vertical="center" wrapText="1"/>
    </xf>
    <xf numFmtId="2" fontId="7" fillId="0" borderId="15" xfId="0" applyNumberFormat="1" applyFont="1" applyFill="1" applyBorder="1" applyAlignment="1">
      <alignment horizontal="justify" vertical="center"/>
    </xf>
    <xf numFmtId="2" fontId="7" fillId="0" borderId="2" xfId="0" applyNumberFormat="1" applyFont="1" applyFill="1" applyBorder="1" applyAlignment="1">
      <alignment horizontal="justify" vertical="center"/>
    </xf>
    <xf numFmtId="2" fontId="7" fillId="0" borderId="4" xfId="0" applyNumberFormat="1" applyFont="1" applyFill="1" applyBorder="1" applyAlignment="1">
      <alignment horizontal="justify" vertical="center" wrapText="1"/>
    </xf>
    <xf numFmtId="0" fontId="18" fillId="0" borderId="0" xfId="0" applyFont="1" applyFill="1" applyBorder="1" applyAlignment="1">
      <alignment horizontal="left" vertical="justify"/>
    </xf>
    <xf numFmtId="0" fontId="7" fillId="0" borderId="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0" xfId="1" applyFont="1" applyFill="1" applyBorder="1" applyAlignment="1">
      <alignment horizontal="center" vertical="center" wrapText="1"/>
    </xf>
    <xf numFmtId="0" fontId="51" fillId="0" borderId="0" xfId="0" applyFont="1" applyAlignment="1">
      <alignment horizontal="center"/>
    </xf>
    <xf numFmtId="0" fontId="50" fillId="0" borderId="0" xfId="0" applyFont="1" applyAlignment="1">
      <alignment horizontal="center" vertical="center"/>
    </xf>
    <xf numFmtId="0" fontId="40" fillId="0" borderId="0" xfId="1" applyFont="1" applyFill="1" applyBorder="1" applyAlignment="1">
      <alignment horizontal="left" vertical="center" wrapText="1"/>
    </xf>
    <xf numFmtId="0" fontId="37" fillId="0" borderId="0" xfId="0" applyFont="1" applyAlignment="1">
      <alignment horizontal="left"/>
    </xf>
    <xf numFmtId="0" fontId="18" fillId="2" borderId="3" xfId="0" applyFont="1" applyFill="1" applyBorder="1" applyAlignment="1">
      <alignment horizontal="left" vertical="justify"/>
    </xf>
    <xf numFmtId="0" fontId="37" fillId="0" borderId="0" xfId="0" applyFont="1" applyAlignment="1">
      <alignment horizontal="center"/>
    </xf>
    <xf numFmtId="0" fontId="29" fillId="0" borderId="0" xfId="0" applyFont="1" applyAlignment="1">
      <alignment horizontal="left" wrapText="1"/>
    </xf>
    <xf numFmtId="0" fontId="2" fillId="0" borderId="0" xfId="0" applyFont="1" applyAlignment="1">
      <alignment horizontal="center" wrapText="1"/>
    </xf>
    <xf numFmtId="0" fontId="8" fillId="2" borderId="3" xfId="0" applyFont="1" applyFill="1" applyBorder="1" applyAlignment="1">
      <alignment horizontal="center" vertical="center"/>
    </xf>
    <xf numFmtId="0" fontId="29" fillId="0" borderId="18" xfId="0" applyFont="1" applyBorder="1" applyAlignment="1">
      <alignment horizontal="left" wrapText="1"/>
    </xf>
    <xf numFmtId="2" fontId="7" fillId="3" borderId="4" xfId="0" applyNumberFormat="1" applyFont="1" applyFill="1" applyBorder="1" applyAlignment="1">
      <alignment horizontal="justify" vertical="center" wrapText="1"/>
    </xf>
    <xf numFmtId="2" fontId="7" fillId="3" borderId="2" xfId="0" applyNumberFormat="1" applyFont="1" applyFill="1" applyBorder="1" applyAlignment="1">
      <alignment horizontal="justify" vertical="center" wrapText="1"/>
    </xf>
    <xf numFmtId="2" fontId="7" fillId="3" borderId="15" xfId="0" applyNumberFormat="1" applyFont="1" applyFill="1" applyBorder="1" applyAlignment="1">
      <alignment horizontal="justify" vertical="center" wrapText="1"/>
    </xf>
    <xf numFmtId="0" fontId="7" fillId="3" borderId="4" xfId="0" applyNumberFormat="1"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2" fontId="7" fillId="3" borderId="4" xfId="0" applyNumberFormat="1" applyFont="1" applyFill="1" applyBorder="1" applyAlignment="1">
      <alignment horizontal="left" vertical="center" wrapText="1"/>
    </xf>
    <xf numFmtId="2" fontId="7" fillId="3" borderId="15" xfId="0" applyNumberFormat="1" applyFont="1" applyFill="1" applyBorder="1" applyAlignment="1">
      <alignment horizontal="left" vertical="center" wrapText="1"/>
    </xf>
    <xf numFmtId="2" fontId="7" fillId="3" borderId="2" xfId="0" applyNumberFormat="1" applyFont="1" applyFill="1" applyBorder="1" applyAlignment="1">
      <alignment horizontal="left" vertical="center" wrapText="1"/>
    </xf>
    <xf numFmtId="0" fontId="7" fillId="3" borderId="3" xfId="0" applyNumberFormat="1" applyFont="1" applyFill="1" applyBorder="1" applyAlignment="1">
      <alignment horizontal="left" vertical="center" wrapText="1"/>
    </xf>
    <xf numFmtId="0" fontId="37" fillId="2" borderId="7" xfId="0" applyFont="1" applyFill="1" applyBorder="1" applyAlignment="1">
      <alignment horizontal="left" vertical="top" wrapText="1"/>
    </xf>
    <xf numFmtId="0" fontId="37" fillId="2" borderId="0" xfId="0" applyFont="1" applyFill="1" applyBorder="1" applyAlignment="1">
      <alignment horizontal="left" vertical="top" wrapText="1"/>
    </xf>
    <xf numFmtId="0" fontId="17" fillId="0" borderId="0" xfId="0" applyFont="1" applyAlignment="1">
      <alignment horizontal="center"/>
    </xf>
    <xf numFmtId="0" fontId="1" fillId="0" borderId="0" xfId="0" applyFont="1" applyAlignment="1">
      <alignment horizontal="right"/>
    </xf>
    <xf numFmtId="0" fontId="37" fillId="2" borderId="4"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8" borderId="4" xfId="0" applyFont="1" applyFill="1" applyBorder="1" applyAlignment="1">
      <alignment horizontal="center" vertical="center" wrapText="1"/>
    </xf>
    <xf numFmtId="0" fontId="37" fillId="8" borderId="15"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37" fillId="2" borderId="17"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7" fillId="2" borderId="22" xfId="0" applyFont="1" applyFill="1" applyBorder="1" applyAlignment="1">
      <alignment horizontal="center" vertical="center" wrapText="1"/>
    </xf>
    <xf numFmtId="0" fontId="37" fillId="2" borderId="23"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7" fillId="2" borderId="8"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18" xfId="0" applyFont="1" applyFill="1" applyBorder="1" applyAlignment="1">
      <alignment horizontal="center" vertical="center"/>
    </xf>
    <xf numFmtId="0" fontId="30" fillId="2" borderId="3"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45" fillId="0" borderId="0" xfId="0" applyFont="1" applyBorder="1" applyAlignment="1">
      <alignment horizontal="left"/>
    </xf>
    <xf numFmtId="0" fontId="7" fillId="3" borderId="4" xfId="0" applyNumberFormat="1" applyFont="1" applyFill="1" applyBorder="1" applyAlignment="1">
      <alignment horizontal="justify" vertical="center" wrapText="1"/>
    </xf>
    <xf numFmtId="0" fontId="7" fillId="3" borderId="2" xfId="0" applyNumberFormat="1" applyFont="1" applyFill="1" applyBorder="1" applyAlignment="1">
      <alignment horizontal="justify" vertical="center" wrapText="1"/>
    </xf>
    <xf numFmtId="2" fontId="43" fillId="3" borderId="4" xfId="0" applyNumberFormat="1" applyFont="1" applyFill="1" applyBorder="1" applyAlignment="1">
      <alignment horizontal="center" vertical="center"/>
    </xf>
    <xf numFmtId="2" fontId="43" fillId="3" borderId="15" xfId="0" applyNumberFormat="1" applyFont="1" applyFill="1" applyBorder="1" applyAlignment="1">
      <alignment horizontal="center" vertical="center"/>
    </xf>
    <xf numFmtId="2" fontId="43" fillId="3" borderId="2"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2" fillId="0" borderId="0" xfId="0" applyFont="1" applyAlignment="1">
      <alignment horizontal="center"/>
    </xf>
    <xf numFmtId="2" fontId="18" fillId="0" borderId="4"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7" fillId="3" borderId="15" xfId="0" applyNumberFormat="1" applyFont="1" applyFill="1" applyBorder="1" applyAlignment="1">
      <alignment horizontal="left" vertical="center" wrapText="1"/>
    </xf>
    <xf numFmtId="2" fontId="7" fillId="0" borderId="4" xfId="0" applyNumberFormat="1" applyFont="1" applyFill="1" applyBorder="1" applyAlignment="1">
      <alignment horizontal="left" vertical="center" wrapText="1"/>
    </xf>
    <xf numFmtId="2" fontId="7" fillId="0" borderId="15" xfId="0" applyNumberFormat="1" applyFont="1" applyFill="1" applyBorder="1" applyAlignment="1">
      <alignment horizontal="left" vertical="center" wrapText="1"/>
    </xf>
    <xf numFmtId="2" fontId="7" fillId="0" borderId="2" xfId="0" applyNumberFormat="1" applyFont="1" applyFill="1" applyBorder="1" applyAlignment="1">
      <alignment horizontal="left"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 fillId="0" borderId="0" xfId="0" applyFont="1" applyAlignment="1">
      <alignment horizontal="center" wrapText="1"/>
    </xf>
    <xf numFmtId="0" fontId="7" fillId="3" borderId="4"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2"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2" xfId="0" applyFont="1" applyBorder="1" applyAlignment="1">
      <alignment horizontal="center" vertical="center" wrapText="1"/>
    </xf>
    <xf numFmtId="0" fontId="6" fillId="0" borderId="0" xfId="0" applyFont="1" applyAlignment="1">
      <alignment horizontal="center"/>
    </xf>
    <xf numFmtId="0" fontId="50" fillId="0" borderId="0" xfId="0" applyFont="1" applyAlignment="1">
      <alignment horizontal="center" wrapText="1"/>
    </xf>
    <xf numFmtId="0" fontId="48" fillId="0" borderId="8" xfId="4" applyFont="1" applyFill="1" applyBorder="1" applyAlignment="1">
      <alignment horizontal="left" vertical="center" wrapText="1"/>
    </xf>
    <xf numFmtId="2" fontId="18" fillId="0" borderId="4" xfId="0" applyNumberFormat="1" applyFont="1" applyFill="1" applyBorder="1" applyAlignment="1">
      <alignment horizontal="justify" vertical="center" wrapText="1"/>
    </xf>
    <xf numFmtId="2" fontId="18" fillId="0" borderId="2" xfId="0" applyNumberFormat="1" applyFont="1" applyFill="1" applyBorder="1" applyAlignment="1">
      <alignment horizontal="justify" vertical="center" wrapText="1"/>
    </xf>
    <xf numFmtId="0" fontId="8" fillId="0" borderId="0" xfId="0" applyFont="1" applyAlignment="1">
      <alignment horizontal="center"/>
    </xf>
    <xf numFmtId="0" fontId="49" fillId="0" borderId="3" xfId="0" applyFont="1" applyBorder="1" applyAlignment="1">
      <alignment horizontal="left" vertical="center" wrapText="1"/>
    </xf>
    <xf numFmtId="2" fontId="7" fillId="0" borderId="15" xfId="0" applyNumberFormat="1" applyFont="1" applyFill="1" applyBorder="1" applyAlignment="1">
      <alignment horizontal="center" vertical="center" wrapText="1"/>
    </xf>
    <xf numFmtId="2" fontId="7" fillId="0" borderId="2" xfId="0" applyNumberFormat="1" applyFont="1" applyFill="1" applyBorder="1" applyAlignment="1">
      <alignment horizontal="center" vertical="center" wrapText="1"/>
    </xf>
    <xf numFmtId="0" fontId="29" fillId="0" borderId="1" xfId="0" applyFont="1" applyBorder="1" applyAlignment="1">
      <alignment horizontal="left" wrapText="1"/>
    </xf>
    <xf numFmtId="0" fontId="0" fillId="0" borderId="0" xfId="0" applyAlignment="1">
      <alignment horizont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42" fillId="0" borderId="0" xfId="0" applyFont="1" applyBorder="1" applyAlignment="1">
      <alignment horizontal="left" vertical="center" wrapText="1"/>
    </xf>
    <xf numFmtId="0" fontId="3" fillId="0" borderId="0" xfId="0" applyFont="1" applyBorder="1"/>
    <xf numFmtId="0" fontId="11" fillId="0" borderId="19" xfId="0" applyFont="1" applyBorder="1" applyAlignment="1">
      <alignment horizontal="center" vertical="distributed" wrapText="1"/>
    </xf>
    <xf numFmtId="0" fontId="11" fillId="0" borderId="12" xfId="0" applyFont="1" applyBorder="1" applyAlignment="1">
      <alignment horizontal="center" vertical="distributed"/>
    </xf>
    <xf numFmtId="0" fontId="21" fillId="0" borderId="8" xfId="0" applyFont="1" applyFill="1" applyBorder="1" applyAlignment="1">
      <alignment horizontal="left" vertical="top" wrapText="1"/>
    </xf>
    <xf numFmtId="0" fontId="23" fillId="0" borderId="0" xfId="0" applyFont="1" applyAlignment="1">
      <alignment horizontal="center"/>
    </xf>
    <xf numFmtId="2" fontId="7" fillId="0" borderId="4" xfId="0" applyNumberFormat="1" applyFont="1" applyBorder="1" applyAlignment="1">
      <alignment horizontal="center" vertical="center" wrapText="1"/>
    </xf>
    <xf numFmtId="2" fontId="7" fillId="0" borderId="15" xfId="0" applyNumberFormat="1" applyFont="1" applyBorder="1" applyAlignment="1">
      <alignment horizontal="center" vertical="center" wrapText="1"/>
    </xf>
    <xf numFmtId="2" fontId="7" fillId="0" borderId="2" xfId="0" applyNumberFormat="1" applyFont="1" applyBorder="1" applyAlignment="1">
      <alignment horizontal="center" vertical="center" wrapText="1"/>
    </xf>
    <xf numFmtId="0" fontId="51" fillId="0" borderId="0" xfId="0" applyFont="1" applyAlignment="1">
      <alignment horizontal="center" wrapText="1"/>
    </xf>
    <xf numFmtId="0" fontId="30" fillId="0" borderId="0" xfId="0" applyFont="1" applyAlignment="1">
      <alignment horizontal="center"/>
    </xf>
    <xf numFmtId="0" fontId="23" fillId="0" borderId="17"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22" xfId="0" applyFont="1" applyBorder="1" applyAlignment="1">
      <alignment horizontal="center" vertical="center" wrapText="1"/>
    </xf>
  </cellXfs>
  <cellStyles count="10">
    <cellStyle name="Excel Built-in Normal" xfId="1"/>
    <cellStyle name="Normal" xfId="0" builtinId="0"/>
    <cellStyle name="Normal 2" xfId="2"/>
    <cellStyle name="Normal 2 2" xfId="6"/>
    <cellStyle name="Normal 3" xfId="7"/>
    <cellStyle name="Normal 4" xfId="8"/>
    <cellStyle name="Normal 5" xfId="9"/>
    <cellStyle name="Normal_Ind 14" xfId="4"/>
    <cellStyle name="Porcentagem" xfId="3" builtinId="5"/>
    <cellStyle name="Vírgula" xfId="5" builtin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2"/>
  <sheetViews>
    <sheetView view="pageBreakPreview" zoomScaleNormal="100" zoomScaleSheetLayoutView="100" workbookViewId="0">
      <pane ySplit="10" topLeftCell="A83" activePane="bottomLeft" state="frozen"/>
      <selection pane="bottomLeft" activeCell="D84" sqref="D84"/>
    </sheetView>
  </sheetViews>
  <sheetFormatPr defaultColWidth="30.85546875" defaultRowHeight="15"/>
  <cols>
    <col min="1" max="1" width="38.5703125" style="18" customWidth="1"/>
    <col min="2" max="2" width="12.140625" style="25" customWidth="1"/>
    <col min="3" max="3" width="12" style="18" customWidth="1"/>
    <col min="4" max="4" width="11.42578125" style="18" customWidth="1"/>
    <col min="5" max="5" width="21.28515625" style="25" customWidth="1"/>
    <col min="6" max="6" width="12.7109375" style="25" customWidth="1"/>
    <col min="7" max="7" width="20.85546875" style="25" customWidth="1"/>
    <col min="8" max="8" width="12.85546875" style="25" customWidth="1"/>
    <col min="9" max="9" width="26.85546875" style="18" hidden="1" customWidth="1"/>
    <col min="10" max="10" width="12.7109375" style="25" customWidth="1"/>
    <col min="11" max="11" width="20.140625" style="25" customWidth="1"/>
    <col min="12" max="12" width="13.28515625" style="25" customWidth="1"/>
    <col min="13" max="13" width="15" style="18" customWidth="1"/>
    <col min="14" max="16384" width="30.85546875" style="18"/>
  </cols>
  <sheetData>
    <row r="1" spans="1:13" ht="23.25" customHeight="1">
      <c r="A1" s="672" t="s">
        <v>246</v>
      </c>
      <c r="B1" s="672"/>
      <c r="C1" s="672"/>
      <c r="D1" s="672"/>
      <c r="E1" s="672"/>
      <c r="F1" s="672"/>
      <c r="G1" s="672"/>
      <c r="H1" s="672"/>
      <c r="I1" s="672"/>
      <c r="J1" s="480"/>
      <c r="K1" s="480"/>
      <c r="L1" s="480"/>
      <c r="M1" s="25"/>
    </row>
    <row r="2" spans="1:13" ht="9" customHeight="1">
      <c r="A2" s="676"/>
      <c r="B2" s="676"/>
      <c r="C2" s="676"/>
      <c r="D2" s="676"/>
      <c r="E2" s="676"/>
      <c r="F2" s="676"/>
      <c r="G2" s="676"/>
      <c r="H2" s="676"/>
      <c r="I2" s="676"/>
      <c r="J2" s="483"/>
      <c r="K2" s="483"/>
      <c r="L2" s="483"/>
      <c r="M2" s="25"/>
    </row>
    <row r="3" spans="1:13" ht="21">
      <c r="A3" s="672" t="s">
        <v>638</v>
      </c>
      <c r="B3" s="672"/>
      <c r="C3" s="672"/>
      <c r="D3" s="672"/>
      <c r="E3" s="672"/>
      <c r="F3" s="672"/>
      <c r="G3" s="672"/>
      <c r="H3" s="672"/>
      <c r="I3" s="672"/>
      <c r="J3" s="480"/>
      <c r="K3" s="480"/>
      <c r="L3" s="480"/>
      <c r="M3" s="25"/>
    </row>
    <row r="4" spans="1:13" s="25" customFormat="1" ht="9" customHeight="1">
      <c r="A4" s="675"/>
      <c r="B4" s="675"/>
      <c r="C4" s="675"/>
      <c r="D4" s="675"/>
      <c r="E4" s="675"/>
      <c r="F4" s="675"/>
      <c r="G4" s="675"/>
      <c r="H4" s="675"/>
      <c r="I4" s="675"/>
      <c r="J4" s="482"/>
      <c r="K4" s="482"/>
      <c r="L4" s="482"/>
    </row>
    <row r="5" spans="1:13" ht="35.25" customHeight="1">
      <c r="A5" s="673" t="s">
        <v>283</v>
      </c>
      <c r="B5" s="673"/>
      <c r="C5" s="673"/>
      <c r="D5" s="673"/>
      <c r="E5" s="673"/>
      <c r="F5" s="673"/>
      <c r="G5" s="673"/>
      <c r="H5" s="673"/>
      <c r="I5" s="673"/>
      <c r="J5" s="481"/>
      <c r="K5" s="481"/>
      <c r="L5" s="481"/>
      <c r="M5" s="4"/>
    </row>
    <row r="6" spans="1:13" ht="21" customHeight="1">
      <c r="A6" s="673" t="s">
        <v>285</v>
      </c>
      <c r="B6" s="673"/>
      <c r="C6" s="673"/>
      <c r="D6" s="673"/>
      <c r="E6" s="673"/>
      <c r="F6" s="673"/>
      <c r="G6" s="673"/>
      <c r="H6" s="673"/>
      <c r="I6" s="673"/>
      <c r="J6" s="481"/>
      <c r="K6" s="481"/>
      <c r="L6" s="481"/>
      <c r="M6" s="4"/>
    </row>
    <row r="7" spans="1:13" ht="35.25" customHeight="1">
      <c r="A7" s="674" t="s">
        <v>665</v>
      </c>
      <c r="B7" s="674"/>
      <c r="C7" s="674"/>
      <c r="D7" s="674"/>
      <c r="E7" s="674"/>
      <c r="F7" s="674"/>
      <c r="G7" s="674"/>
      <c r="H7" s="674"/>
      <c r="I7" s="674"/>
      <c r="J7" s="481"/>
      <c r="K7" s="481"/>
      <c r="L7" s="481"/>
      <c r="M7" s="4"/>
    </row>
    <row r="8" spans="1:13" s="25" customFormat="1" ht="35.25" customHeight="1">
      <c r="A8" s="681" t="s">
        <v>71</v>
      </c>
      <c r="B8" s="678">
        <v>2017</v>
      </c>
      <c r="C8" s="679"/>
      <c r="D8" s="678">
        <v>2018</v>
      </c>
      <c r="E8" s="680"/>
      <c r="F8" s="679"/>
      <c r="G8" s="678">
        <v>2019</v>
      </c>
      <c r="H8" s="680"/>
      <c r="I8" s="680"/>
      <c r="J8" s="679"/>
      <c r="K8" s="678">
        <v>2020</v>
      </c>
      <c r="L8" s="680"/>
      <c r="M8" s="683" t="s">
        <v>72</v>
      </c>
    </row>
    <row r="9" spans="1:13" ht="87.75" customHeight="1">
      <c r="A9" s="682"/>
      <c r="B9" s="73" t="s">
        <v>633</v>
      </c>
      <c r="C9" s="526" t="s">
        <v>98</v>
      </c>
      <c r="D9" s="598" t="s">
        <v>634</v>
      </c>
      <c r="E9" s="73" t="s">
        <v>551</v>
      </c>
      <c r="F9" s="526" t="s">
        <v>245</v>
      </c>
      <c r="G9" s="73" t="s">
        <v>549</v>
      </c>
      <c r="H9" s="598" t="s">
        <v>635</v>
      </c>
      <c r="I9" s="73" t="s">
        <v>548</v>
      </c>
      <c r="J9" s="73" t="s">
        <v>637</v>
      </c>
      <c r="K9" s="73" t="s">
        <v>639</v>
      </c>
      <c r="L9" s="73" t="s">
        <v>640</v>
      </c>
      <c r="M9" s="683"/>
    </row>
    <row r="10" spans="1:13" ht="13.5" customHeight="1">
      <c r="A10" s="14" t="s">
        <v>0</v>
      </c>
      <c r="B10" s="162"/>
      <c r="C10" s="162"/>
      <c r="D10" s="599"/>
      <c r="E10" s="14"/>
      <c r="F10" s="162">
        <v>109</v>
      </c>
      <c r="G10" s="162"/>
      <c r="H10" s="599"/>
      <c r="I10" s="230"/>
      <c r="J10" s="230"/>
      <c r="K10" s="230"/>
      <c r="L10" s="230"/>
      <c r="M10" s="14"/>
    </row>
    <row r="11" spans="1:13" ht="25.5" customHeight="1">
      <c r="A11" s="47" t="s">
        <v>1</v>
      </c>
      <c r="B11" s="387">
        <v>4</v>
      </c>
      <c r="C11" s="135">
        <v>4</v>
      </c>
      <c r="D11" s="600">
        <v>4</v>
      </c>
      <c r="E11" s="67" t="s">
        <v>330</v>
      </c>
      <c r="F11" s="135">
        <v>6</v>
      </c>
      <c r="G11" s="135">
        <v>6</v>
      </c>
      <c r="H11" s="600">
        <v>6</v>
      </c>
      <c r="I11" s="359" t="s">
        <v>303</v>
      </c>
      <c r="J11" s="368">
        <v>2</v>
      </c>
      <c r="K11" s="359"/>
      <c r="L11" s="359"/>
      <c r="M11" s="67" t="s">
        <v>77</v>
      </c>
    </row>
    <row r="12" spans="1:13" ht="43.5" customHeight="1">
      <c r="A12" s="47" t="s">
        <v>2</v>
      </c>
      <c r="B12" s="387">
        <v>5</v>
      </c>
      <c r="C12" s="135">
        <v>9</v>
      </c>
      <c r="D12" s="600">
        <v>9</v>
      </c>
      <c r="E12" s="67" t="s">
        <v>330</v>
      </c>
      <c r="F12" s="135">
        <v>2</v>
      </c>
      <c r="G12" s="135">
        <v>2</v>
      </c>
      <c r="H12" s="600">
        <v>2</v>
      </c>
      <c r="I12" s="368" t="s">
        <v>517</v>
      </c>
      <c r="J12" s="368">
        <v>5</v>
      </c>
      <c r="K12" s="368"/>
      <c r="L12" s="368"/>
      <c r="M12" s="67" t="s">
        <v>77</v>
      </c>
    </row>
    <row r="13" spans="1:13" ht="15.75">
      <c r="A13" s="47" t="s">
        <v>3</v>
      </c>
      <c r="B13" s="387">
        <v>15</v>
      </c>
      <c r="C13" s="135">
        <v>15</v>
      </c>
      <c r="D13" s="600">
        <v>15</v>
      </c>
      <c r="E13" s="67" t="s">
        <v>330</v>
      </c>
      <c r="F13" s="135">
        <v>28</v>
      </c>
      <c r="G13" s="135">
        <v>27</v>
      </c>
      <c r="H13" s="600">
        <v>26</v>
      </c>
      <c r="I13" s="359" t="s">
        <v>303</v>
      </c>
      <c r="J13" s="368">
        <v>14</v>
      </c>
      <c r="K13" s="359"/>
      <c r="L13" s="359"/>
      <c r="M13" s="67" t="s">
        <v>77</v>
      </c>
    </row>
    <row r="14" spans="1:13" ht="17.25" customHeight="1">
      <c r="A14" s="47" t="s">
        <v>4</v>
      </c>
      <c r="B14" s="387">
        <v>80</v>
      </c>
      <c r="C14" s="135">
        <v>17</v>
      </c>
      <c r="D14" s="600">
        <v>16</v>
      </c>
      <c r="E14" s="67" t="s">
        <v>330</v>
      </c>
      <c r="F14" s="135">
        <v>11</v>
      </c>
      <c r="G14" s="135">
        <v>11</v>
      </c>
      <c r="H14" s="600">
        <v>11</v>
      </c>
      <c r="I14" s="359" t="s">
        <v>303</v>
      </c>
      <c r="J14" s="368">
        <v>16</v>
      </c>
      <c r="K14" s="359"/>
      <c r="L14" s="359"/>
      <c r="M14" s="67" t="s">
        <v>77</v>
      </c>
    </row>
    <row r="15" spans="1:13" ht="13.5" customHeight="1">
      <c r="A15" s="47" t="s">
        <v>5</v>
      </c>
      <c r="B15" s="387">
        <v>5</v>
      </c>
      <c r="C15" s="135">
        <v>9</v>
      </c>
      <c r="D15" s="600">
        <v>7</v>
      </c>
      <c r="E15" s="67" t="s">
        <v>330</v>
      </c>
      <c r="F15" s="135">
        <v>6</v>
      </c>
      <c r="G15" s="135">
        <v>6</v>
      </c>
      <c r="H15" s="600">
        <v>6</v>
      </c>
      <c r="I15" s="359" t="s">
        <v>303</v>
      </c>
      <c r="J15" s="368">
        <v>6</v>
      </c>
      <c r="K15" s="359"/>
      <c r="L15" s="359"/>
      <c r="M15" s="67" t="s">
        <v>77</v>
      </c>
    </row>
    <row r="16" spans="1:13" ht="30" customHeight="1">
      <c r="A16" s="47" t="s">
        <v>6</v>
      </c>
      <c r="B16" s="387">
        <v>8</v>
      </c>
      <c r="C16" s="135">
        <v>6</v>
      </c>
      <c r="D16" s="600">
        <v>5</v>
      </c>
      <c r="E16" s="67" t="s">
        <v>330</v>
      </c>
      <c r="F16" s="135">
        <v>5</v>
      </c>
      <c r="G16" s="135">
        <v>5</v>
      </c>
      <c r="H16" s="600">
        <v>5</v>
      </c>
      <c r="I16" s="359" t="s">
        <v>303</v>
      </c>
      <c r="J16" s="368">
        <v>12</v>
      </c>
      <c r="K16" s="359"/>
      <c r="L16" s="359"/>
      <c r="M16" s="67" t="s">
        <v>77</v>
      </c>
    </row>
    <row r="17" spans="1:13" ht="13.5" customHeight="1">
      <c r="A17" s="47" t="s">
        <v>7</v>
      </c>
      <c r="B17" s="387">
        <v>9</v>
      </c>
      <c r="C17" s="135">
        <v>13</v>
      </c>
      <c r="D17" s="600">
        <v>11</v>
      </c>
      <c r="E17" s="67" t="s">
        <v>330</v>
      </c>
      <c r="F17" s="135">
        <v>11</v>
      </c>
      <c r="G17" s="135">
        <v>11</v>
      </c>
      <c r="H17" s="600">
        <v>11</v>
      </c>
      <c r="I17" s="359" t="s">
        <v>303</v>
      </c>
      <c r="J17" s="368">
        <v>9</v>
      </c>
      <c r="K17" s="359"/>
      <c r="L17" s="359"/>
      <c r="M17" s="67" t="s">
        <v>77</v>
      </c>
    </row>
    <row r="18" spans="1:13" ht="26.25" customHeight="1">
      <c r="A18" s="47" t="s">
        <v>8</v>
      </c>
      <c r="B18" s="596">
        <v>33</v>
      </c>
      <c r="C18" s="66">
        <v>25</v>
      </c>
      <c r="D18" s="478">
        <v>30</v>
      </c>
      <c r="E18" s="244" t="s">
        <v>335</v>
      </c>
      <c r="F18" s="135">
        <v>36</v>
      </c>
      <c r="G18" s="135">
        <v>35</v>
      </c>
      <c r="H18" s="600">
        <v>36</v>
      </c>
      <c r="I18" s="359" t="s">
        <v>517</v>
      </c>
      <c r="J18" s="368">
        <v>34</v>
      </c>
      <c r="K18" s="359"/>
      <c r="L18" s="359"/>
      <c r="M18" s="67" t="s">
        <v>77</v>
      </c>
    </row>
    <row r="19" spans="1:13" ht="13.5" customHeight="1">
      <c r="A19" s="47" t="s">
        <v>9</v>
      </c>
      <c r="B19" s="597">
        <v>1</v>
      </c>
      <c r="C19" s="66">
        <v>0</v>
      </c>
      <c r="D19" s="478">
        <v>1</v>
      </c>
      <c r="E19" s="67" t="s">
        <v>330</v>
      </c>
      <c r="F19" s="135">
        <v>4</v>
      </c>
      <c r="G19" s="135">
        <v>4</v>
      </c>
      <c r="H19" s="600">
        <v>4</v>
      </c>
      <c r="I19" s="359" t="s">
        <v>303</v>
      </c>
      <c r="J19" s="368">
        <v>2</v>
      </c>
      <c r="K19" s="359"/>
      <c r="L19" s="359"/>
      <c r="M19" s="67" t="s">
        <v>77</v>
      </c>
    </row>
    <row r="20" spans="1:13" ht="13.5" customHeight="1">
      <c r="A20" s="47"/>
      <c r="B20" s="66"/>
      <c r="C20" s="66"/>
      <c r="D20" s="478"/>
      <c r="E20" s="87"/>
      <c r="F20" s="135"/>
      <c r="G20" s="135"/>
      <c r="H20" s="600"/>
      <c r="I20" s="56"/>
      <c r="J20" s="56"/>
      <c r="K20" s="56"/>
      <c r="L20" s="56"/>
      <c r="M20" s="87"/>
    </row>
    <row r="21" spans="1:13" ht="13.5" customHeight="1">
      <c r="A21" s="14" t="s">
        <v>10</v>
      </c>
      <c r="B21" s="589"/>
      <c r="C21" s="589"/>
      <c r="D21" s="601"/>
      <c r="E21" s="95"/>
      <c r="F21" s="162">
        <v>68</v>
      </c>
      <c r="G21" s="162">
        <v>68</v>
      </c>
      <c r="H21" s="599"/>
      <c r="I21" s="230"/>
      <c r="J21" s="230"/>
      <c r="K21" s="230"/>
      <c r="L21" s="230"/>
      <c r="M21" s="95"/>
    </row>
    <row r="22" spans="1:13" ht="13.5" customHeight="1">
      <c r="A22" s="47" t="s">
        <v>11</v>
      </c>
      <c r="B22" s="596">
        <v>9</v>
      </c>
      <c r="C22" s="66">
        <v>8</v>
      </c>
      <c r="D22" s="478">
        <v>7</v>
      </c>
      <c r="E22" s="67" t="s">
        <v>330</v>
      </c>
      <c r="F22" s="135">
        <v>7</v>
      </c>
      <c r="G22" s="135">
        <v>7</v>
      </c>
      <c r="H22" s="600">
        <v>7</v>
      </c>
      <c r="I22" s="359" t="s">
        <v>303</v>
      </c>
      <c r="J22" s="368">
        <v>8</v>
      </c>
      <c r="K22" s="359"/>
      <c r="L22" s="359"/>
      <c r="M22" s="67" t="s">
        <v>77</v>
      </c>
    </row>
    <row r="23" spans="1:13" ht="29.25" customHeight="1">
      <c r="A23" s="47" t="s">
        <v>12</v>
      </c>
      <c r="B23" s="596">
        <v>5</v>
      </c>
      <c r="C23" s="66">
        <v>3</v>
      </c>
      <c r="D23" s="478">
        <v>3</v>
      </c>
      <c r="E23" s="244" t="s">
        <v>331</v>
      </c>
      <c r="F23" s="135">
        <v>2</v>
      </c>
      <c r="G23" s="135">
        <v>2</v>
      </c>
      <c r="H23" s="600">
        <v>2</v>
      </c>
      <c r="I23" s="359" t="s">
        <v>303</v>
      </c>
      <c r="J23" s="368">
        <v>4</v>
      </c>
      <c r="K23" s="359"/>
      <c r="L23" s="359"/>
      <c r="M23" s="67" t="s">
        <v>77</v>
      </c>
    </row>
    <row r="24" spans="1:13" ht="42.75" customHeight="1">
      <c r="A24" s="47" t="s">
        <v>13</v>
      </c>
      <c r="B24" s="596">
        <v>5</v>
      </c>
      <c r="C24" s="66">
        <v>5</v>
      </c>
      <c r="D24" s="478">
        <v>7</v>
      </c>
      <c r="E24" s="244" t="s">
        <v>337</v>
      </c>
      <c r="F24" s="135">
        <v>7</v>
      </c>
      <c r="G24" s="135">
        <v>7</v>
      </c>
      <c r="H24" s="600">
        <v>6</v>
      </c>
      <c r="I24" s="359" t="s">
        <v>303</v>
      </c>
      <c r="J24" s="368">
        <v>4</v>
      </c>
      <c r="K24" s="359"/>
      <c r="L24" s="359"/>
      <c r="M24" s="67" t="s">
        <v>77</v>
      </c>
    </row>
    <row r="25" spans="1:13" ht="13.5" customHeight="1">
      <c r="A25" s="47" t="s">
        <v>14</v>
      </c>
      <c r="B25" s="596">
        <v>1</v>
      </c>
      <c r="C25" s="66">
        <v>7</v>
      </c>
      <c r="D25" s="478">
        <v>5</v>
      </c>
      <c r="E25" s="67" t="s">
        <v>330</v>
      </c>
      <c r="F25" s="135">
        <v>3</v>
      </c>
      <c r="G25" s="135">
        <v>3</v>
      </c>
      <c r="H25" s="600">
        <v>3</v>
      </c>
      <c r="I25" s="359" t="s">
        <v>303</v>
      </c>
      <c r="J25" s="368">
        <v>1</v>
      </c>
      <c r="K25" s="359"/>
      <c r="L25" s="359"/>
      <c r="M25" s="67" t="s">
        <v>77</v>
      </c>
    </row>
    <row r="26" spans="1:13" ht="41.25" customHeight="1">
      <c r="A26" s="47" t="s">
        <v>15</v>
      </c>
      <c r="B26" s="596">
        <v>30</v>
      </c>
      <c r="C26" s="66">
        <v>45</v>
      </c>
      <c r="D26" s="478">
        <v>45</v>
      </c>
      <c r="E26" s="244" t="s">
        <v>338</v>
      </c>
      <c r="F26" s="135">
        <v>46</v>
      </c>
      <c r="G26" s="135">
        <v>45</v>
      </c>
      <c r="H26" s="600">
        <v>45</v>
      </c>
      <c r="I26" s="359" t="s">
        <v>303</v>
      </c>
      <c r="J26" s="368">
        <v>44</v>
      </c>
      <c r="K26" s="359"/>
      <c r="L26" s="359"/>
      <c r="M26" s="67" t="s">
        <v>77</v>
      </c>
    </row>
    <row r="27" spans="1:13" ht="19.5" customHeight="1">
      <c r="A27" s="47" t="s">
        <v>16</v>
      </c>
      <c r="B27" s="597">
        <v>3</v>
      </c>
      <c r="C27" s="66">
        <v>6</v>
      </c>
      <c r="D27" s="478">
        <v>6</v>
      </c>
      <c r="E27" s="67" t="s">
        <v>339</v>
      </c>
      <c r="F27" s="135">
        <v>3</v>
      </c>
      <c r="G27" s="135">
        <v>3</v>
      </c>
      <c r="H27" s="600">
        <v>3</v>
      </c>
      <c r="I27" s="359" t="s">
        <v>303</v>
      </c>
      <c r="J27" s="368">
        <v>10</v>
      </c>
      <c r="K27" s="359"/>
      <c r="L27" s="359"/>
      <c r="M27" s="67" t="s">
        <v>77</v>
      </c>
    </row>
    <row r="28" spans="1:13" ht="13.5" customHeight="1">
      <c r="A28" s="47"/>
      <c r="B28" s="135"/>
      <c r="C28" s="135"/>
      <c r="D28" s="600"/>
      <c r="E28" s="87"/>
      <c r="F28" s="135"/>
      <c r="G28" s="135"/>
      <c r="H28" s="600"/>
      <c r="I28" s="56"/>
      <c r="J28" s="56"/>
      <c r="K28" s="56"/>
      <c r="L28" s="56"/>
      <c r="M28" s="87"/>
    </row>
    <row r="29" spans="1:13" ht="13.5" customHeight="1">
      <c r="A29" s="14" t="s">
        <v>17</v>
      </c>
      <c r="B29" s="162"/>
      <c r="C29" s="162"/>
      <c r="D29" s="599"/>
      <c r="E29" s="95"/>
      <c r="F29" s="162">
        <v>183</v>
      </c>
      <c r="G29" s="162">
        <v>183</v>
      </c>
      <c r="H29" s="599"/>
      <c r="I29" s="230"/>
      <c r="J29" s="230"/>
      <c r="K29" s="230"/>
      <c r="L29" s="230"/>
      <c r="M29" s="95"/>
    </row>
    <row r="30" spans="1:13" ht="43.5" customHeight="1">
      <c r="A30" s="47" t="s">
        <v>18</v>
      </c>
      <c r="B30" s="387">
        <v>6</v>
      </c>
      <c r="C30" s="135">
        <v>3</v>
      </c>
      <c r="D30" s="600">
        <v>3</v>
      </c>
      <c r="E30" s="244" t="s">
        <v>331</v>
      </c>
      <c r="F30" s="135">
        <v>5</v>
      </c>
      <c r="G30" s="135">
        <v>5</v>
      </c>
      <c r="H30" s="600">
        <v>5</v>
      </c>
      <c r="I30" s="359" t="s">
        <v>517</v>
      </c>
      <c r="J30" s="368">
        <v>9</v>
      </c>
      <c r="K30" s="359"/>
      <c r="L30" s="359"/>
      <c r="M30" s="67" t="s">
        <v>77</v>
      </c>
    </row>
    <row r="31" spans="1:13" ht="13.5" customHeight="1">
      <c r="A31" s="47" t="s">
        <v>19</v>
      </c>
      <c r="B31" s="387">
        <v>4</v>
      </c>
      <c r="C31" s="135">
        <v>9</v>
      </c>
      <c r="D31" s="600">
        <v>9</v>
      </c>
      <c r="E31" s="67" t="s">
        <v>340</v>
      </c>
      <c r="F31" s="135">
        <v>8</v>
      </c>
      <c r="G31" s="135">
        <v>8</v>
      </c>
      <c r="H31" s="600">
        <v>8</v>
      </c>
      <c r="I31" s="359" t="s">
        <v>303</v>
      </c>
      <c r="J31" s="368">
        <v>10</v>
      </c>
      <c r="K31" s="359"/>
      <c r="L31" s="359"/>
      <c r="M31" s="67" t="s">
        <v>77</v>
      </c>
    </row>
    <row r="32" spans="1:13" ht="13.5" customHeight="1">
      <c r="A32" s="47" t="s">
        <v>20</v>
      </c>
      <c r="B32" s="387">
        <v>11</v>
      </c>
      <c r="C32" s="135">
        <v>6</v>
      </c>
      <c r="D32" s="600">
        <v>6</v>
      </c>
      <c r="E32" s="67" t="s">
        <v>339</v>
      </c>
      <c r="F32" s="135">
        <v>4</v>
      </c>
      <c r="G32" s="135">
        <v>4</v>
      </c>
      <c r="H32" s="600">
        <v>4</v>
      </c>
      <c r="I32" s="359" t="s">
        <v>303</v>
      </c>
      <c r="J32" s="368">
        <v>12</v>
      </c>
      <c r="K32" s="359"/>
      <c r="L32" s="359"/>
      <c r="M32" s="67" t="s">
        <v>77</v>
      </c>
    </row>
    <row r="33" spans="1:13" ht="13.5" customHeight="1">
      <c r="A33" s="47" t="s">
        <v>21</v>
      </c>
      <c r="B33" s="387">
        <v>4</v>
      </c>
      <c r="C33" s="135">
        <v>2</v>
      </c>
      <c r="D33" s="600">
        <v>2</v>
      </c>
      <c r="E33" s="67" t="s">
        <v>341</v>
      </c>
      <c r="F33" s="135">
        <v>5</v>
      </c>
      <c r="G33" s="135">
        <v>5</v>
      </c>
      <c r="H33" s="600">
        <v>2</v>
      </c>
      <c r="I33" s="359" t="s">
        <v>303</v>
      </c>
      <c r="J33" s="368">
        <v>5</v>
      </c>
      <c r="K33" s="359"/>
      <c r="L33" s="359"/>
      <c r="M33" s="67" t="s">
        <v>77</v>
      </c>
    </row>
    <row r="34" spans="1:13" ht="32.25" customHeight="1">
      <c r="A34" s="47" t="s">
        <v>22</v>
      </c>
      <c r="B34" s="387">
        <v>54</v>
      </c>
      <c r="C34" s="135">
        <v>44</v>
      </c>
      <c r="D34" s="600">
        <v>41</v>
      </c>
      <c r="E34" s="244" t="s">
        <v>364</v>
      </c>
      <c r="F34" s="135">
        <v>56</v>
      </c>
      <c r="G34" s="135">
        <v>55</v>
      </c>
      <c r="H34" s="600">
        <v>55</v>
      </c>
      <c r="I34" s="359" t="s">
        <v>303</v>
      </c>
      <c r="J34" s="368">
        <v>59</v>
      </c>
      <c r="K34" s="359"/>
      <c r="L34" s="359"/>
      <c r="M34" s="67" t="s">
        <v>77</v>
      </c>
    </row>
    <row r="35" spans="1:13" ht="45" customHeight="1">
      <c r="A35" s="47" t="s">
        <v>23</v>
      </c>
      <c r="B35" s="387">
        <v>9</v>
      </c>
      <c r="C35" s="135">
        <v>18</v>
      </c>
      <c r="D35" s="600">
        <v>9</v>
      </c>
      <c r="E35" s="244" t="s">
        <v>342</v>
      </c>
      <c r="F35" s="135">
        <v>15</v>
      </c>
      <c r="G35" s="135">
        <v>15</v>
      </c>
      <c r="H35" s="600">
        <v>15</v>
      </c>
      <c r="I35" s="359" t="s">
        <v>517</v>
      </c>
      <c r="J35" s="368">
        <v>8</v>
      </c>
      <c r="K35" s="359"/>
      <c r="L35" s="359"/>
      <c r="M35" s="67" t="s">
        <v>77</v>
      </c>
    </row>
    <row r="36" spans="1:13" ht="33" customHeight="1">
      <c r="A36" s="47" t="s">
        <v>398</v>
      </c>
      <c r="B36" s="387">
        <v>73</v>
      </c>
      <c r="C36" s="135">
        <v>91</v>
      </c>
      <c r="D36" s="600">
        <v>73</v>
      </c>
      <c r="E36" s="244" t="s">
        <v>343</v>
      </c>
      <c r="F36" s="135">
        <v>78</v>
      </c>
      <c r="G36" s="135">
        <v>76</v>
      </c>
      <c r="H36" s="600">
        <v>89</v>
      </c>
      <c r="I36" s="359" t="s">
        <v>303</v>
      </c>
      <c r="J36" s="368">
        <v>68</v>
      </c>
      <c r="K36" s="359"/>
      <c r="L36" s="359"/>
      <c r="M36" s="67" t="s">
        <v>77</v>
      </c>
    </row>
    <row r="37" spans="1:13" ht="31.5" customHeight="1">
      <c r="A37" s="47" t="s">
        <v>25</v>
      </c>
      <c r="B37" s="388">
        <v>7</v>
      </c>
      <c r="C37" s="135">
        <v>9</v>
      </c>
      <c r="D37" s="600">
        <v>7</v>
      </c>
      <c r="E37" s="244" t="s">
        <v>344</v>
      </c>
      <c r="F37" s="135">
        <v>12</v>
      </c>
      <c r="G37" s="135">
        <v>12</v>
      </c>
      <c r="H37" s="600">
        <v>12</v>
      </c>
      <c r="I37" s="359" t="s">
        <v>303</v>
      </c>
      <c r="J37" s="368">
        <v>18</v>
      </c>
      <c r="K37" s="359"/>
      <c r="L37" s="359"/>
      <c r="M37" s="67" t="s">
        <v>77</v>
      </c>
    </row>
    <row r="38" spans="1:13" ht="29.25" customHeight="1">
      <c r="A38" s="47"/>
      <c r="B38" s="135"/>
      <c r="C38" s="135"/>
      <c r="D38" s="600"/>
      <c r="E38" s="87"/>
      <c r="F38" s="135"/>
      <c r="G38" s="135"/>
      <c r="H38" s="600"/>
      <c r="I38" s="56"/>
      <c r="J38" s="56"/>
      <c r="K38" s="56"/>
      <c r="L38" s="56"/>
      <c r="M38" s="87"/>
    </row>
    <row r="39" spans="1:13" ht="29.25" customHeight="1">
      <c r="A39" s="73" t="s">
        <v>286</v>
      </c>
      <c r="B39" s="162"/>
      <c r="C39" s="162"/>
      <c r="D39" s="599"/>
      <c r="E39" s="14"/>
      <c r="F39" s="231">
        <v>2680</v>
      </c>
      <c r="G39" s="231">
        <v>2680</v>
      </c>
      <c r="H39" s="603"/>
      <c r="I39" s="230"/>
      <c r="J39" s="230"/>
      <c r="K39" s="230"/>
      <c r="L39" s="230"/>
      <c r="M39" s="14"/>
    </row>
    <row r="40" spans="1:13" ht="31.5" customHeight="1">
      <c r="A40" s="47" t="s">
        <v>26</v>
      </c>
      <c r="B40" s="387">
        <v>19</v>
      </c>
      <c r="C40" s="135">
        <v>21</v>
      </c>
      <c r="D40" s="600">
        <v>21</v>
      </c>
      <c r="E40" s="67" t="s">
        <v>330</v>
      </c>
      <c r="F40" s="135">
        <v>19</v>
      </c>
      <c r="G40" s="135">
        <v>19</v>
      </c>
      <c r="H40" s="600">
        <v>20</v>
      </c>
      <c r="I40" s="359" t="s">
        <v>517</v>
      </c>
      <c r="J40" s="368">
        <v>30</v>
      </c>
      <c r="K40" s="359"/>
      <c r="L40" s="359"/>
      <c r="M40" s="67" t="s">
        <v>77</v>
      </c>
    </row>
    <row r="41" spans="1:13" ht="46.5" customHeight="1">
      <c r="A41" s="47" t="s">
        <v>27</v>
      </c>
      <c r="B41" s="387">
        <v>5</v>
      </c>
      <c r="C41" s="135">
        <v>12</v>
      </c>
      <c r="D41" s="600">
        <v>10</v>
      </c>
      <c r="E41" s="67" t="s">
        <v>330</v>
      </c>
      <c r="F41" s="135">
        <v>6</v>
      </c>
      <c r="G41" s="135">
        <v>6</v>
      </c>
      <c r="H41" s="600">
        <v>8</v>
      </c>
      <c r="I41" s="359" t="s">
        <v>517</v>
      </c>
      <c r="J41" s="368">
        <v>4</v>
      </c>
      <c r="K41" s="359"/>
      <c r="L41" s="359"/>
      <c r="M41" s="67" t="s">
        <v>77</v>
      </c>
    </row>
    <row r="42" spans="1:13" ht="45">
      <c r="A42" s="47" t="s">
        <v>28</v>
      </c>
      <c r="B42" s="387">
        <v>17</v>
      </c>
      <c r="C42" s="135">
        <v>14</v>
      </c>
      <c r="D42" s="600">
        <v>12</v>
      </c>
      <c r="E42" s="244" t="s">
        <v>345</v>
      </c>
      <c r="F42" s="135">
        <v>23</v>
      </c>
      <c r="G42" s="135">
        <v>23</v>
      </c>
      <c r="H42" s="600">
        <v>20</v>
      </c>
      <c r="I42" s="359" t="s">
        <v>303</v>
      </c>
      <c r="J42" s="368">
        <v>19</v>
      </c>
      <c r="K42" s="359"/>
      <c r="L42" s="359"/>
      <c r="M42" s="67" t="s">
        <v>77</v>
      </c>
    </row>
    <row r="43" spans="1:13" ht="15.75">
      <c r="A43" s="47" t="s">
        <v>29</v>
      </c>
      <c r="B43" s="387">
        <v>9</v>
      </c>
      <c r="C43" s="135">
        <v>4</v>
      </c>
      <c r="D43" s="600">
        <v>4</v>
      </c>
      <c r="E43" s="67" t="s">
        <v>330</v>
      </c>
      <c r="F43" s="135">
        <v>13</v>
      </c>
      <c r="G43" s="135">
        <v>13</v>
      </c>
      <c r="H43" s="600">
        <v>5</v>
      </c>
      <c r="I43" s="359" t="s">
        <v>303</v>
      </c>
      <c r="J43" s="368">
        <v>13</v>
      </c>
      <c r="K43" s="359"/>
      <c r="L43" s="359"/>
      <c r="M43" s="67" t="s">
        <v>77</v>
      </c>
    </row>
    <row r="44" spans="1:13" ht="28.5" customHeight="1">
      <c r="A44" s="47" t="s">
        <v>30</v>
      </c>
      <c r="B44" s="387">
        <v>43</v>
      </c>
      <c r="C44" s="135">
        <v>50</v>
      </c>
      <c r="D44" s="600">
        <v>49</v>
      </c>
      <c r="E44" s="67" t="s">
        <v>330</v>
      </c>
      <c r="F44" s="135">
        <v>57</v>
      </c>
      <c r="G44" s="135">
        <v>56</v>
      </c>
      <c r="H44" s="600">
        <v>57</v>
      </c>
      <c r="I44" s="359" t="s">
        <v>517</v>
      </c>
      <c r="J44" s="368">
        <v>39</v>
      </c>
      <c r="K44" s="359"/>
      <c r="L44" s="359"/>
      <c r="M44" s="67" t="s">
        <v>77</v>
      </c>
    </row>
    <row r="45" spans="1:13" ht="18.75" customHeight="1">
      <c r="A45" s="47" t="s">
        <v>31</v>
      </c>
      <c r="B45" s="387">
        <v>20</v>
      </c>
      <c r="C45" s="135">
        <v>9</v>
      </c>
      <c r="D45" s="600">
        <v>9</v>
      </c>
      <c r="E45" s="67" t="s">
        <v>365</v>
      </c>
      <c r="F45" s="135">
        <v>10</v>
      </c>
      <c r="G45" s="135">
        <v>10</v>
      </c>
      <c r="H45" s="600">
        <v>10</v>
      </c>
      <c r="I45" s="359" t="s">
        <v>303</v>
      </c>
      <c r="J45" s="368">
        <v>25</v>
      </c>
      <c r="K45" s="359"/>
      <c r="L45" s="359"/>
      <c r="M45" s="67" t="s">
        <v>77</v>
      </c>
    </row>
    <row r="46" spans="1:13" ht="48.75" customHeight="1">
      <c r="A46" s="47" t="s">
        <v>32</v>
      </c>
      <c r="B46" s="389">
        <v>258</v>
      </c>
      <c r="C46" s="142">
        <v>242.09</v>
      </c>
      <c r="D46" s="600">
        <v>236.45</v>
      </c>
      <c r="E46" s="244" t="s">
        <v>363</v>
      </c>
      <c r="F46" s="142">
        <v>248.46</v>
      </c>
      <c r="G46" s="142">
        <v>243.49</v>
      </c>
      <c r="H46" s="600">
        <v>236.45</v>
      </c>
      <c r="I46" s="359" t="s">
        <v>303</v>
      </c>
      <c r="J46" s="549" t="s">
        <v>670</v>
      </c>
      <c r="K46" s="359"/>
      <c r="L46" s="359"/>
      <c r="M46" s="527" t="s">
        <v>101</v>
      </c>
    </row>
    <row r="47" spans="1:13" ht="52.5" customHeight="1">
      <c r="A47" s="47" t="s">
        <v>33</v>
      </c>
      <c r="B47" s="387">
        <v>11</v>
      </c>
      <c r="C47" s="135">
        <v>16</v>
      </c>
      <c r="D47" s="600">
        <v>11</v>
      </c>
      <c r="E47" s="244" t="s">
        <v>346</v>
      </c>
      <c r="F47" s="135">
        <v>23</v>
      </c>
      <c r="G47" s="135">
        <v>23</v>
      </c>
      <c r="H47" s="600">
        <v>20</v>
      </c>
      <c r="I47" s="359" t="s">
        <v>303</v>
      </c>
      <c r="J47" s="368">
        <v>17</v>
      </c>
      <c r="K47" s="359"/>
      <c r="L47" s="359"/>
      <c r="M47" s="67" t="s">
        <v>77</v>
      </c>
    </row>
    <row r="48" spans="1:13" ht="29.25" customHeight="1">
      <c r="A48" s="47" t="s">
        <v>34</v>
      </c>
      <c r="B48" s="388">
        <v>29</v>
      </c>
      <c r="C48" s="135">
        <v>19</v>
      </c>
      <c r="D48" s="600">
        <v>29</v>
      </c>
      <c r="E48" s="244" t="s">
        <v>333</v>
      </c>
      <c r="F48" s="135">
        <v>19</v>
      </c>
      <c r="G48" s="135">
        <v>19</v>
      </c>
      <c r="H48" s="600">
        <v>25</v>
      </c>
      <c r="I48" s="359" t="s">
        <v>517</v>
      </c>
      <c r="J48" s="368">
        <v>16</v>
      </c>
      <c r="K48" s="359"/>
      <c r="L48" s="359"/>
      <c r="M48" s="67" t="s">
        <v>77</v>
      </c>
    </row>
    <row r="49" spans="1:13" ht="13.5" customHeight="1">
      <c r="A49" s="47" t="s">
        <v>35</v>
      </c>
      <c r="B49" s="387">
        <v>13</v>
      </c>
      <c r="C49" s="135">
        <v>19</v>
      </c>
      <c r="D49" s="600">
        <v>19</v>
      </c>
      <c r="E49" s="67" t="s">
        <v>330</v>
      </c>
      <c r="F49" s="135">
        <v>23</v>
      </c>
      <c r="G49" s="135">
        <v>23</v>
      </c>
      <c r="H49" s="600">
        <v>23</v>
      </c>
      <c r="I49" s="359" t="s">
        <v>303</v>
      </c>
      <c r="J49" s="359">
        <v>19</v>
      </c>
      <c r="K49" s="359"/>
      <c r="L49" s="359"/>
      <c r="M49" s="67" t="s">
        <v>77</v>
      </c>
    </row>
    <row r="50" spans="1:13" ht="31.5" customHeight="1">
      <c r="A50" s="47" t="s">
        <v>36</v>
      </c>
      <c r="B50" s="387">
        <v>20</v>
      </c>
      <c r="C50" s="135">
        <v>7</v>
      </c>
      <c r="D50" s="600">
        <v>8</v>
      </c>
      <c r="E50" s="244" t="s">
        <v>347</v>
      </c>
      <c r="F50" s="135">
        <v>2</v>
      </c>
      <c r="G50" s="135">
        <v>2</v>
      </c>
      <c r="H50" s="602">
        <v>7</v>
      </c>
      <c r="I50" s="359" t="s">
        <v>517</v>
      </c>
      <c r="J50" s="368">
        <v>1</v>
      </c>
      <c r="K50" s="359"/>
      <c r="L50" s="359"/>
      <c r="M50" s="67" t="s">
        <v>77</v>
      </c>
    </row>
    <row r="51" spans="1:13" ht="45">
      <c r="A51" s="47" t="s">
        <v>37</v>
      </c>
      <c r="B51" s="388">
        <v>18</v>
      </c>
      <c r="C51" s="135">
        <v>20</v>
      </c>
      <c r="D51" s="600">
        <v>20</v>
      </c>
      <c r="E51" s="244" t="s">
        <v>362</v>
      </c>
      <c r="F51" s="135">
        <v>20</v>
      </c>
      <c r="G51" s="135">
        <v>20</v>
      </c>
      <c r="H51" s="600">
        <v>20</v>
      </c>
      <c r="I51" s="359" t="s">
        <v>303</v>
      </c>
      <c r="J51" s="368">
        <v>17</v>
      </c>
      <c r="K51" s="359"/>
      <c r="L51" s="359"/>
      <c r="M51" s="67" t="s">
        <v>77</v>
      </c>
    </row>
    <row r="52" spans="1:13" ht="13.5" customHeight="1">
      <c r="A52" s="47"/>
      <c r="B52" s="135"/>
      <c r="C52" s="135"/>
      <c r="D52" s="600"/>
      <c r="E52" s="87"/>
      <c r="F52" s="135"/>
      <c r="G52" s="135"/>
      <c r="H52" s="600"/>
      <c r="I52" s="56"/>
      <c r="J52" s="56"/>
      <c r="K52" s="56"/>
      <c r="L52" s="56"/>
      <c r="M52" s="87"/>
    </row>
    <row r="53" spans="1:13" ht="13.5" customHeight="1">
      <c r="A53" s="14" t="s">
        <v>38</v>
      </c>
      <c r="B53" s="162"/>
      <c r="C53" s="162"/>
      <c r="D53" s="599"/>
      <c r="E53" s="95"/>
      <c r="F53" s="162">
        <v>134</v>
      </c>
      <c r="G53" s="162">
        <v>134</v>
      </c>
      <c r="H53" s="599"/>
      <c r="I53" s="230"/>
      <c r="J53" s="230"/>
      <c r="K53" s="230"/>
      <c r="L53" s="230"/>
      <c r="M53" s="95"/>
    </row>
    <row r="54" spans="1:13" ht="41.25" customHeight="1">
      <c r="A54" s="47" t="s">
        <v>39</v>
      </c>
      <c r="B54" s="387">
        <v>64</v>
      </c>
      <c r="C54" s="135">
        <v>75</v>
      </c>
      <c r="D54" s="600">
        <v>70</v>
      </c>
      <c r="E54" s="244" t="s">
        <v>360</v>
      </c>
      <c r="F54" s="135">
        <v>93</v>
      </c>
      <c r="G54" s="135">
        <v>91</v>
      </c>
      <c r="H54" s="600">
        <v>93</v>
      </c>
      <c r="I54" s="359" t="s">
        <v>517</v>
      </c>
      <c r="J54" s="368">
        <v>65</v>
      </c>
      <c r="K54" s="359"/>
      <c r="L54" s="359"/>
      <c r="M54" s="67" t="s">
        <v>77</v>
      </c>
    </row>
    <row r="55" spans="1:13" ht="13.5" customHeight="1">
      <c r="A55" s="47" t="s">
        <v>40</v>
      </c>
      <c r="B55" s="74">
        <v>6</v>
      </c>
      <c r="C55" s="135">
        <v>3</v>
      </c>
      <c r="D55" s="600">
        <v>3</v>
      </c>
      <c r="E55" s="67" t="s">
        <v>330</v>
      </c>
      <c r="F55" s="135">
        <v>10</v>
      </c>
      <c r="G55" s="135">
        <v>10</v>
      </c>
      <c r="H55" s="600">
        <v>10</v>
      </c>
      <c r="I55" s="359" t="s">
        <v>303</v>
      </c>
      <c r="J55" s="368">
        <v>5</v>
      </c>
      <c r="K55" s="359"/>
      <c r="L55" s="359"/>
      <c r="M55" s="67" t="s">
        <v>77</v>
      </c>
    </row>
    <row r="56" spans="1:13" ht="27" customHeight="1">
      <c r="A56" s="47" t="s">
        <v>41</v>
      </c>
      <c r="B56" s="74">
        <v>4</v>
      </c>
      <c r="C56" s="135">
        <v>1</v>
      </c>
      <c r="D56" s="600">
        <v>4</v>
      </c>
      <c r="E56" s="244" t="s">
        <v>334</v>
      </c>
      <c r="F56" s="135">
        <v>3</v>
      </c>
      <c r="G56" s="135">
        <v>3</v>
      </c>
      <c r="H56" s="600">
        <v>3</v>
      </c>
      <c r="I56" s="359" t="s">
        <v>303</v>
      </c>
      <c r="J56" s="368">
        <v>4</v>
      </c>
      <c r="K56" s="359"/>
      <c r="L56" s="359"/>
      <c r="M56" s="67" t="s">
        <v>77</v>
      </c>
    </row>
    <row r="57" spans="1:13" ht="29.25" customHeight="1">
      <c r="A57" s="47" t="s">
        <v>42</v>
      </c>
      <c r="B57" s="74">
        <v>4</v>
      </c>
      <c r="C57" s="135">
        <v>5</v>
      </c>
      <c r="D57" s="600">
        <v>5</v>
      </c>
      <c r="E57" s="244" t="s">
        <v>337</v>
      </c>
      <c r="F57" s="135">
        <v>5</v>
      </c>
      <c r="G57" s="135">
        <v>5</v>
      </c>
      <c r="H57" s="600">
        <v>5</v>
      </c>
      <c r="I57" s="359" t="s">
        <v>303</v>
      </c>
      <c r="J57" s="368">
        <v>2</v>
      </c>
      <c r="K57" s="359"/>
      <c r="L57" s="359"/>
      <c r="M57" s="67" t="s">
        <v>77</v>
      </c>
    </row>
    <row r="58" spans="1:13" ht="30" customHeight="1">
      <c r="A58" s="47" t="s">
        <v>43</v>
      </c>
      <c r="B58" s="74">
        <v>4</v>
      </c>
      <c r="C58" s="135">
        <v>8</v>
      </c>
      <c r="D58" s="600">
        <v>10</v>
      </c>
      <c r="E58" s="244" t="s">
        <v>348</v>
      </c>
      <c r="F58" s="135">
        <v>10</v>
      </c>
      <c r="G58" s="135">
        <v>10</v>
      </c>
      <c r="H58" s="600">
        <v>9</v>
      </c>
      <c r="I58" s="359" t="s">
        <v>303</v>
      </c>
      <c r="J58" s="368">
        <v>11</v>
      </c>
      <c r="K58" s="359"/>
      <c r="L58" s="359"/>
      <c r="M58" s="67" t="s">
        <v>77</v>
      </c>
    </row>
    <row r="59" spans="1:13" ht="30" customHeight="1">
      <c r="A59" s="47" t="s">
        <v>44</v>
      </c>
      <c r="B59" s="74">
        <v>8</v>
      </c>
      <c r="C59" s="135">
        <v>11</v>
      </c>
      <c r="D59" s="600">
        <v>10</v>
      </c>
      <c r="E59" s="244" t="s">
        <v>349</v>
      </c>
      <c r="F59" s="135">
        <v>13</v>
      </c>
      <c r="G59" s="135">
        <v>13</v>
      </c>
      <c r="H59" s="602">
        <v>15</v>
      </c>
      <c r="I59" s="359" t="s">
        <v>517</v>
      </c>
      <c r="J59" s="368">
        <v>9</v>
      </c>
      <c r="K59" s="359"/>
      <c r="L59" s="359"/>
      <c r="M59" s="67" t="s">
        <v>77</v>
      </c>
    </row>
    <row r="60" spans="1:13" ht="13.5" customHeight="1">
      <c r="A60" s="66"/>
      <c r="B60" s="135"/>
      <c r="C60" s="135"/>
      <c r="D60" s="600"/>
      <c r="E60" s="99"/>
      <c r="F60" s="135"/>
      <c r="G60" s="135"/>
      <c r="H60" s="600"/>
      <c r="I60" s="56"/>
      <c r="J60" s="56"/>
      <c r="K60" s="56"/>
      <c r="L60" s="56"/>
      <c r="M60" s="99"/>
    </row>
    <row r="61" spans="1:13" ht="13.5" customHeight="1">
      <c r="A61" s="14" t="s">
        <v>45</v>
      </c>
      <c r="B61" s="162"/>
      <c r="C61" s="162"/>
      <c r="D61" s="599"/>
      <c r="E61" s="14"/>
      <c r="F61" s="162">
        <v>132</v>
      </c>
      <c r="G61" s="162">
        <v>132</v>
      </c>
      <c r="H61" s="599"/>
      <c r="I61" s="230"/>
      <c r="J61" s="230"/>
      <c r="K61" s="230"/>
      <c r="L61" s="230"/>
      <c r="M61" s="14"/>
    </row>
    <row r="62" spans="1:13" ht="33" customHeight="1">
      <c r="A62" s="47" t="s">
        <v>47</v>
      </c>
      <c r="B62" s="387">
        <v>16</v>
      </c>
      <c r="C62" s="135">
        <v>20</v>
      </c>
      <c r="D62" s="600">
        <v>20</v>
      </c>
      <c r="E62" s="67" t="s">
        <v>330</v>
      </c>
      <c r="F62" s="135">
        <v>14</v>
      </c>
      <c r="G62" s="135">
        <v>14</v>
      </c>
      <c r="H62" s="602">
        <v>18</v>
      </c>
      <c r="I62" s="359" t="s">
        <v>517</v>
      </c>
      <c r="J62" s="368">
        <v>18</v>
      </c>
      <c r="K62" s="359"/>
      <c r="L62" s="359"/>
      <c r="M62" s="67" t="s">
        <v>77</v>
      </c>
    </row>
    <row r="63" spans="1:13" ht="13.5" customHeight="1">
      <c r="A63" s="47" t="s">
        <v>50</v>
      </c>
      <c r="B63" s="387">
        <v>10</v>
      </c>
      <c r="C63" s="135">
        <v>10</v>
      </c>
      <c r="D63" s="600">
        <v>9</v>
      </c>
      <c r="E63" s="67" t="s">
        <v>330</v>
      </c>
      <c r="F63" s="135">
        <v>13</v>
      </c>
      <c r="G63" s="135">
        <v>13</v>
      </c>
      <c r="H63" s="600">
        <v>13</v>
      </c>
      <c r="I63" s="359" t="s">
        <v>303</v>
      </c>
      <c r="J63" s="368">
        <v>9</v>
      </c>
      <c r="K63" s="359"/>
      <c r="L63" s="359"/>
      <c r="M63" s="67" t="s">
        <v>77</v>
      </c>
    </row>
    <row r="64" spans="1:13" ht="30.75" customHeight="1">
      <c r="A64" s="47" t="s">
        <v>49</v>
      </c>
      <c r="B64" s="387">
        <v>29</v>
      </c>
      <c r="C64" s="135">
        <v>20</v>
      </c>
      <c r="D64" s="600">
        <v>25</v>
      </c>
      <c r="E64" s="244" t="s">
        <v>350</v>
      </c>
      <c r="F64" s="135">
        <v>28</v>
      </c>
      <c r="G64" s="135">
        <v>27</v>
      </c>
      <c r="H64" s="600">
        <v>25</v>
      </c>
      <c r="I64" s="359" t="s">
        <v>303</v>
      </c>
      <c r="J64" s="368">
        <v>25</v>
      </c>
      <c r="K64" s="359"/>
      <c r="L64" s="359"/>
      <c r="M64" s="67" t="s">
        <v>77</v>
      </c>
    </row>
    <row r="65" spans="1:13" ht="29.25" customHeight="1">
      <c r="A65" s="47" t="s">
        <v>48</v>
      </c>
      <c r="B65" s="387">
        <v>7</v>
      </c>
      <c r="C65" s="135">
        <v>6</v>
      </c>
      <c r="D65" s="600">
        <v>5</v>
      </c>
      <c r="E65" s="67" t="s">
        <v>330</v>
      </c>
      <c r="F65" s="135">
        <v>5</v>
      </c>
      <c r="G65" s="135">
        <v>5</v>
      </c>
      <c r="H65" s="600">
        <v>5</v>
      </c>
      <c r="I65" s="359" t="s">
        <v>303</v>
      </c>
      <c r="J65" s="368">
        <v>13</v>
      </c>
      <c r="K65" s="359"/>
      <c r="L65" s="359"/>
      <c r="M65" s="67" t="s">
        <v>77</v>
      </c>
    </row>
    <row r="66" spans="1:13" ht="42.75" customHeight="1">
      <c r="A66" s="47" t="s">
        <v>46</v>
      </c>
      <c r="B66" s="391">
        <v>217.2</v>
      </c>
      <c r="C66" s="142">
        <v>201.4</v>
      </c>
      <c r="D66" s="600">
        <v>197.37</v>
      </c>
      <c r="E66" s="244" t="s">
        <v>351</v>
      </c>
      <c r="F66" s="142">
        <v>190.66</v>
      </c>
      <c r="G66" s="142">
        <v>186.85</v>
      </c>
      <c r="H66" s="600">
        <v>186.85</v>
      </c>
      <c r="I66" s="359" t="s">
        <v>303</v>
      </c>
      <c r="J66" s="550" t="s">
        <v>671</v>
      </c>
      <c r="K66" s="359"/>
      <c r="L66" s="359"/>
      <c r="M66" s="527" t="s">
        <v>101</v>
      </c>
    </row>
    <row r="67" spans="1:13" ht="13.5" customHeight="1">
      <c r="A67" s="47"/>
      <c r="B67" s="135"/>
      <c r="C67" s="135"/>
      <c r="D67" s="600"/>
      <c r="E67" s="87"/>
      <c r="F67" s="135"/>
      <c r="G67" s="135"/>
      <c r="H67" s="600"/>
      <c r="I67" s="56"/>
      <c r="J67" s="56"/>
      <c r="K67" s="56"/>
      <c r="L67" s="56"/>
      <c r="M67" s="87"/>
    </row>
    <row r="68" spans="1:13" ht="13.5" customHeight="1">
      <c r="A68" s="14" t="s">
        <v>51</v>
      </c>
      <c r="B68" s="162"/>
      <c r="C68" s="162"/>
      <c r="D68" s="599"/>
      <c r="E68" s="95"/>
      <c r="F68" s="162">
        <v>83</v>
      </c>
      <c r="G68" s="162">
        <v>83</v>
      </c>
      <c r="H68" s="599"/>
      <c r="I68" s="230"/>
      <c r="J68" s="230"/>
      <c r="K68" s="230"/>
      <c r="L68" s="230"/>
      <c r="M68" s="95"/>
    </row>
    <row r="69" spans="1:13" ht="38.25" customHeight="1">
      <c r="A69" s="47" t="s">
        <v>54</v>
      </c>
      <c r="B69" s="387">
        <v>9</v>
      </c>
      <c r="C69" s="135">
        <v>14</v>
      </c>
      <c r="D69" s="600">
        <v>12</v>
      </c>
      <c r="E69" s="244" t="s">
        <v>353</v>
      </c>
      <c r="F69" s="135">
        <v>16</v>
      </c>
      <c r="G69" s="135">
        <v>16</v>
      </c>
      <c r="H69" s="600">
        <v>16</v>
      </c>
      <c r="I69" s="359" t="s">
        <v>303</v>
      </c>
      <c r="J69" s="368">
        <v>28</v>
      </c>
      <c r="K69" s="359"/>
      <c r="L69" s="359"/>
      <c r="M69" s="67" t="s">
        <v>77</v>
      </c>
    </row>
    <row r="70" spans="1:13" ht="28.5" customHeight="1">
      <c r="A70" s="47" t="s">
        <v>52</v>
      </c>
      <c r="B70" s="387">
        <v>29</v>
      </c>
      <c r="C70" s="135">
        <v>23</v>
      </c>
      <c r="D70" s="600">
        <v>25</v>
      </c>
      <c r="E70" s="244" t="s">
        <v>352</v>
      </c>
      <c r="F70" s="135">
        <v>23</v>
      </c>
      <c r="G70" s="135">
        <v>23</v>
      </c>
      <c r="H70" s="600">
        <v>23</v>
      </c>
      <c r="I70" s="359" t="s">
        <v>517</v>
      </c>
      <c r="J70" s="368">
        <v>23</v>
      </c>
      <c r="K70" s="359"/>
      <c r="L70" s="359"/>
      <c r="M70" s="67" t="s">
        <v>77</v>
      </c>
    </row>
    <row r="71" spans="1:13" ht="28.5" customHeight="1">
      <c r="A71" s="47" t="s">
        <v>53</v>
      </c>
      <c r="B71" s="387">
        <v>7</v>
      </c>
      <c r="C71" s="135">
        <v>8</v>
      </c>
      <c r="D71" s="600">
        <v>7</v>
      </c>
      <c r="E71" s="244" t="s">
        <v>354</v>
      </c>
      <c r="F71" s="135">
        <v>19</v>
      </c>
      <c r="G71" s="135">
        <v>19</v>
      </c>
      <c r="H71" s="600">
        <v>19</v>
      </c>
      <c r="I71" s="359" t="s">
        <v>303</v>
      </c>
      <c r="J71" s="368">
        <v>10</v>
      </c>
      <c r="K71" s="359"/>
      <c r="L71" s="359"/>
      <c r="M71" s="67" t="s">
        <v>77</v>
      </c>
    </row>
    <row r="72" spans="1:13" ht="13.5" customHeight="1">
      <c r="A72" s="47" t="s">
        <v>56</v>
      </c>
      <c r="B72" s="387">
        <v>4</v>
      </c>
      <c r="C72" s="135">
        <v>4</v>
      </c>
      <c r="D72" s="600">
        <v>4</v>
      </c>
      <c r="E72" s="67" t="s">
        <v>330</v>
      </c>
      <c r="F72" s="135">
        <v>12</v>
      </c>
      <c r="G72" s="135">
        <v>12</v>
      </c>
      <c r="H72" s="600">
        <v>12</v>
      </c>
      <c r="I72" s="359" t="s">
        <v>303</v>
      </c>
      <c r="J72" s="359">
        <v>9</v>
      </c>
      <c r="K72" s="359"/>
      <c r="L72" s="359"/>
      <c r="M72" s="67" t="s">
        <v>77</v>
      </c>
    </row>
    <row r="73" spans="1:13" ht="29.25" customHeight="1">
      <c r="A73" s="47" t="s">
        <v>57</v>
      </c>
      <c r="B73" s="387">
        <v>4</v>
      </c>
      <c r="C73" s="135">
        <v>8</v>
      </c>
      <c r="D73" s="600">
        <v>6</v>
      </c>
      <c r="E73" s="244" t="s">
        <v>354</v>
      </c>
      <c r="F73" s="135">
        <v>10</v>
      </c>
      <c r="G73" s="135">
        <v>10</v>
      </c>
      <c r="H73" s="600">
        <v>8</v>
      </c>
      <c r="I73" s="359" t="s">
        <v>303</v>
      </c>
      <c r="J73" s="368">
        <v>3</v>
      </c>
      <c r="K73" s="359"/>
      <c r="L73" s="359"/>
      <c r="M73" s="67" t="s">
        <v>77</v>
      </c>
    </row>
    <row r="74" spans="1:13" ht="26.25" customHeight="1">
      <c r="A74" s="47" t="s">
        <v>55</v>
      </c>
      <c r="B74" s="388">
        <v>2</v>
      </c>
      <c r="C74" s="135">
        <v>3</v>
      </c>
      <c r="D74" s="600">
        <v>3</v>
      </c>
      <c r="E74" s="244" t="s">
        <v>356</v>
      </c>
      <c r="F74" s="135">
        <v>3</v>
      </c>
      <c r="G74" s="135">
        <v>3</v>
      </c>
      <c r="H74" s="600">
        <v>3</v>
      </c>
      <c r="I74" s="359" t="s">
        <v>303</v>
      </c>
      <c r="J74" s="359">
        <v>2</v>
      </c>
      <c r="K74" s="359"/>
      <c r="L74" s="359"/>
      <c r="M74" s="67" t="s">
        <v>77</v>
      </c>
    </row>
    <row r="75" spans="1:13" ht="13.5" customHeight="1">
      <c r="A75" s="47"/>
      <c r="B75" s="135"/>
      <c r="C75" s="135"/>
      <c r="D75" s="600"/>
      <c r="E75" s="87" t="s">
        <v>355</v>
      </c>
      <c r="F75" s="135"/>
      <c r="G75" s="135"/>
      <c r="H75" s="600"/>
      <c r="I75" s="56"/>
      <c r="J75" s="56"/>
      <c r="K75" s="56"/>
      <c r="L75" s="56"/>
      <c r="M75" s="87"/>
    </row>
    <row r="76" spans="1:13" ht="13.5" customHeight="1">
      <c r="A76" s="14" t="s">
        <v>78</v>
      </c>
      <c r="B76" s="162"/>
      <c r="C76" s="162"/>
      <c r="D76" s="599"/>
      <c r="E76" s="95"/>
      <c r="F76" s="162">
        <v>62</v>
      </c>
      <c r="G76" s="162">
        <v>62</v>
      </c>
      <c r="H76" s="599"/>
      <c r="I76" s="230"/>
      <c r="J76" s="230"/>
      <c r="K76" s="230"/>
      <c r="L76" s="230"/>
      <c r="M76" s="95"/>
    </row>
    <row r="77" spans="1:13" ht="13.5" customHeight="1">
      <c r="A77" s="47" t="s">
        <v>58</v>
      </c>
      <c r="B77" s="387">
        <v>19</v>
      </c>
      <c r="C77" s="135">
        <v>20</v>
      </c>
      <c r="D77" s="600">
        <v>18</v>
      </c>
      <c r="E77" s="67" t="s">
        <v>330</v>
      </c>
      <c r="F77" s="135">
        <v>17</v>
      </c>
      <c r="G77" s="135">
        <v>17</v>
      </c>
      <c r="H77" s="600">
        <v>16</v>
      </c>
      <c r="I77" s="359" t="s">
        <v>303</v>
      </c>
      <c r="J77" s="368">
        <v>15</v>
      </c>
      <c r="K77" s="359"/>
      <c r="L77" s="359"/>
      <c r="M77" s="67" t="s">
        <v>77</v>
      </c>
    </row>
    <row r="78" spans="1:13" ht="31.5" customHeight="1">
      <c r="A78" s="47" t="s">
        <v>59</v>
      </c>
      <c r="B78" s="387">
        <v>6</v>
      </c>
      <c r="C78" s="135">
        <v>5</v>
      </c>
      <c r="D78" s="600">
        <v>6</v>
      </c>
      <c r="E78" s="244" t="s">
        <v>336</v>
      </c>
      <c r="F78" s="135">
        <v>9</v>
      </c>
      <c r="G78" s="135">
        <v>9</v>
      </c>
      <c r="H78" s="600">
        <v>9</v>
      </c>
      <c r="I78" s="359" t="s">
        <v>303</v>
      </c>
      <c r="J78" s="368">
        <v>8</v>
      </c>
      <c r="K78" s="359"/>
      <c r="L78" s="359"/>
      <c r="M78" s="67" t="s">
        <v>77</v>
      </c>
    </row>
    <row r="79" spans="1:13" ht="13.5" customHeight="1">
      <c r="A79" s="47" t="s">
        <v>60</v>
      </c>
      <c r="B79" s="387">
        <v>25</v>
      </c>
      <c r="C79" s="135">
        <v>34</v>
      </c>
      <c r="D79" s="600">
        <v>26</v>
      </c>
      <c r="E79" s="67" t="s">
        <v>330</v>
      </c>
      <c r="F79" s="135">
        <v>17</v>
      </c>
      <c r="G79" s="135">
        <v>17</v>
      </c>
      <c r="H79" s="600">
        <v>17</v>
      </c>
      <c r="I79" s="359" t="s">
        <v>303</v>
      </c>
      <c r="J79" s="368">
        <v>31</v>
      </c>
      <c r="K79" s="359"/>
      <c r="L79" s="359"/>
      <c r="M79" s="67" t="s">
        <v>77</v>
      </c>
    </row>
    <row r="80" spans="1:13" ht="38.25" customHeight="1">
      <c r="A80" s="47" t="s">
        <v>61</v>
      </c>
      <c r="B80" s="387">
        <v>7</v>
      </c>
      <c r="C80" s="135">
        <v>9</v>
      </c>
      <c r="D80" s="602">
        <v>8</v>
      </c>
      <c r="E80" s="244" t="s">
        <v>344</v>
      </c>
      <c r="F80" s="135">
        <v>9</v>
      </c>
      <c r="G80" s="135">
        <v>9</v>
      </c>
      <c r="H80" s="600">
        <v>9</v>
      </c>
      <c r="I80" s="359" t="s">
        <v>303</v>
      </c>
      <c r="J80" s="368">
        <v>8</v>
      </c>
      <c r="K80" s="359"/>
      <c r="L80" s="359"/>
      <c r="M80" s="67" t="s">
        <v>77</v>
      </c>
    </row>
    <row r="81" spans="1:13" ht="41.25" customHeight="1">
      <c r="A81" s="47" t="s">
        <v>62</v>
      </c>
      <c r="B81" s="387">
        <v>7</v>
      </c>
      <c r="C81" s="135">
        <v>11</v>
      </c>
      <c r="D81" s="600">
        <v>7</v>
      </c>
      <c r="E81" s="244" t="s">
        <v>357</v>
      </c>
      <c r="F81" s="135">
        <v>10</v>
      </c>
      <c r="G81" s="135">
        <v>10</v>
      </c>
      <c r="H81" s="600">
        <v>10</v>
      </c>
      <c r="I81" s="359" t="s">
        <v>303</v>
      </c>
      <c r="J81" s="368">
        <v>11</v>
      </c>
      <c r="K81" s="359"/>
      <c r="L81" s="359"/>
      <c r="M81" s="67" t="s">
        <v>77</v>
      </c>
    </row>
    <row r="82" spans="1:13" ht="13.5" customHeight="1">
      <c r="A82" s="47"/>
      <c r="B82" s="135"/>
      <c r="C82" s="135"/>
      <c r="D82" s="600"/>
      <c r="E82" s="67"/>
      <c r="F82" s="135"/>
      <c r="G82" s="135"/>
      <c r="H82" s="600"/>
      <c r="I82" s="56"/>
      <c r="J82" s="56"/>
      <c r="K82" s="56"/>
      <c r="L82" s="56"/>
      <c r="M82" s="67"/>
    </row>
    <row r="83" spans="1:13" ht="13.5" customHeight="1">
      <c r="A83" s="14" t="s">
        <v>63</v>
      </c>
      <c r="B83" s="162"/>
      <c r="C83" s="162"/>
      <c r="D83" s="599"/>
      <c r="E83" s="95"/>
      <c r="F83" s="162">
        <v>111</v>
      </c>
      <c r="G83" s="162">
        <v>111</v>
      </c>
      <c r="H83" s="599"/>
      <c r="I83" s="230"/>
      <c r="J83" s="230"/>
      <c r="K83" s="230"/>
      <c r="L83" s="230"/>
      <c r="M83" s="95"/>
    </row>
    <row r="84" spans="1:13" ht="47.25" customHeight="1">
      <c r="A84" s="47" t="s">
        <v>64</v>
      </c>
      <c r="B84" s="387">
        <v>7</v>
      </c>
      <c r="C84" s="135">
        <v>17</v>
      </c>
      <c r="D84" s="600">
        <v>15</v>
      </c>
      <c r="E84" s="244" t="s">
        <v>332</v>
      </c>
      <c r="F84" s="135">
        <v>16</v>
      </c>
      <c r="G84" s="135">
        <v>16</v>
      </c>
      <c r="H84" s="600">
        <v>17</v>
      </c>
      <c r="I84" s="359" t="s">
        <v>517</v>
      </c>
      <c r="J84" s="368">
        <v>14</v>
      </c>
      <c r="K84" s="359"/>
      <c r="L84" s="359"/>
      <c r="M84" s="67" t="s">
        <v>77</v>
      </c>
    </row>
    <row r="85" spans="1:13" ht="30" customHeight="1">
      <c r="A85" s="47" t="s">
        <v>65</v>
      </c>
      <c r="B85" s="387">
        <v>20</v>
      </c>
      <c r="C85" s="135">
        <v>16</v>
      </c>
      <c r="D85" s="600">
        <v>16</v>
      </c>
      <c r="E85" s="244" t="s">
        <v>358</v>
      </c>
      <c r="F85" s="135">
        <v>22</v>
      </c>
      <c r="G85" s="135">
        <v>22</v>
      </c>
      <c r="H85" s="600">
        <v>20</v>
      </c>
      <c r="I85" s="359" t="s">
        <v>303</v>
      </c>
      <c r="J85" s="368">
        <v>19</v>
      </c>
      <c r="K85" s="359"/>
      <c r="L85" s="359"/>
      <c r="M85" s="67" t="s">
        <v>77</v>
      </c>
    </row>
    <row r="86" spans="1:13" ht="45">
      <c r="A86" s="47" t="s">
        <v>66</v>
      </c>
      <c r="B86" s="387">
        <v>27</v>
      </c>
      <c r="C86" s="135">
        <v>36</v>
      </c>
      <c r="D86" s="600">
        <v>32</v>
      </c>
      <c r="E86" s="244" t="s">
        <v>361</v>
      </c>
      <c r="F86" s="135">
        <v>38</v>
      </c>
      <c r="G86" s="135">
        <v>37</v>
      </c>
      <c r="H86" s="600">
        <v>36</v>
      </c>
      <c r="I86" s="359" t="s">
        <v>303</v>
      </c>
      <c r="J86" s="368">
        <v>33</v>
      </c>
      <c r="K86" s="359"/>
      <c r="L86" s="359"/>
      <c r="M86" s="67" t="s">
        <v>77</v>
      </c>
    </row>
    <row r="87" spans="1:13" ht="30.75" customHeight="1">
      <c r="A87" s="47" t="s">
        <v>67</v>
      </c>
      <c r="B87" s="387">
        <v>21</v>
      </c>
      <c r="C87" s="135">
        <v>18</v>
      </c>
      <c r="D87" s="600">
        <v>24</v>
      </c>
      <c r="E87" s="244" t="s">
        <v>359</v>
      </c>
      <c r="F87" s="135">
        <v>22</v>
      </c>
      <c r="G87" s="135">
        <v>22</v>
      </c>
      <c r="H87" s="600">
        <v>28</v>
      </c>
      <c r="I87" s="359" t="s">
        <v>517</v>
      </c>
      <c r="J87" s="368">
        <v>26</v>
      </c>
      <c r="K87" s="359"/>
      <c r="L87" s="359"/>
      <c r="M87" s="67" t="s">
        <v>77</v>
      </c>
    </row>
    <row r="88" spans="1:13" ht="15.75">
      <c r="A88" s="47" t="s">
        <v>68</v>
      </c>
      <c r="B88" s="74">
        <v>9</v>
      </c>
      <c r="C88" s="135">
        <v>11</v>
      </c>
      <c r="D88" s="600">
        <v>11</v>
      </c>
      <c r="E88" s="67" t="s">
        <v>330</v>
      </c>
      <c r="F88" s="135">
        <v>13</v>
      </c>
      <c r="G88" s="135">
        <v>13</v>
      </c>
      <c r="H88" s="600">
        <v>13</v>
      </c>
      <c r="I88" s="359" t="s">
        <v>303</v>
      </c>
      <c r="J88" s="368">
        <v>11</v>
      </c>
      <c r="K88" s="359"/>
      <c r="L88" s="359"/>
      <c r="M88" s="67" t="s">
        <v>77</v>
      </c>
    </row>
    <row r="89" spans="1:13" s="25" customFormat="1" ht="15.75">
      <c r="A89" s="49"/>
      <c r="B89" s="7"/>
      <c r="C89" s="499"/>
      <c r="D89" s="499"/>
      <c r="E89" s="500"/>
      <c r="F89" s="499"/>
      <c r="G89" s="499"/>
      <c r="H89" s="499"/>
      <c r="I89" s="501"/>
      <c r="J89" s="501"/>
      <c r="K89" s="501"/>
      <c r="L89" s="501"/>
      <c r="M89" s="500"/>
    </row>
    <row r="90" spans="1:13" s="25" customFormat="1" ht="21.75" customHeight="1">
      <c r="A90" s="528" t="s">
        <v>641</v>
      </c>
      <c r="B90" s="529"/>
      <c r="C90" s="530"/>
      <c r="D90" s="530"/>
      <c r="E90" s="531"/>
      <c r="F90" s="530"/>
      <c r="G90" s="530"/>
      <c r="H90" s="499"/>
      <c r="I90" s="501"/>
      <c r="J90" s="501"/>
      <c r="K90" s="501"/>
      <c r="L90" s="501"/>
      <c r="M90" s="500"/>
    </row>
    <row r="91" spans="1:13" s="25" customFormat="1" ht="15.75" customHeight="1">
      <c r="A91" s="677" t="s">
        <v>642</v>
      </c>
      <c r="B91" s="677"/>
      <c r="C91" s="677"/>
      <c r="D91" s="677"/>
      <c r="E91" s="677"/>
      <c r="F91" s="677"/>
      <c r="G91" s="677"/>
      <c r="H91" s="677"/>
      <c r="I91" s="677"/>
      <c r="J91" s="677"/>
      <c r="K91" s="677"/>
      <c r="L91" s="677"/>
      <c r="M91" s="677"/>
    </row>
    <row r="92" spans="1:13" ht="13.5" customHeight="1">
      <c r="A92" s="677"/>
      <c r="B92" s="677"/>
      <c r="C92" s="677"/>
      <c r="D92" s="677"/>
      <c r="E92" s="677"/>
      <c r="F92" s="677"/>
      <c r="G92" s="677"/>
      <c r="H92" s="677"/>
      <c r="I92" s="677"/>
      <c r="J92" s="677"/>
      <c r="K92" s="677"/>
      <c r="L92" s="677"/>
      <c r="M92" s="677"/>
    </row>
  </sheetData>
  <mergeCells count="14">
    <mergeCell ref="A91:M92"/>
    <mergeCell ref="B8:C8"/>
    <mergeCell ref="D8:F8"/>
    <mergeCell ref="G8:J8"/>
    <mergeCell ref="A8:A9"/>
    <mergeCell ref="M8:M9"/>
    <mergeCell ref="K8:L8"/>
    <mergeCell ref="A1:I1"/>
    <mergeCell ref="A3:I3"/>
    <mergeCell ref="A5:I5"/>
    <mergeCell ref="A6:I6"/>
    <mergeCell ref="A7:I7"/>
    <mergeCell ref="A4:I4"/>
    <mergeCell ref="A2:I2"/>
  </mergeCells>
  <printOptions horizontalCentered="1"/>
  <pageMargins left="0.39370078740157483" right="0.39370078740157483" top="0.39370078740157483" bottom="0.39370078740157483" header="0.31496062992125984" footer="0.31496062992125984"/>
  <pageSetup paperSize="9" scale="50" orientation="landscape" verticalDpi="599" r:id="rId1"/>
  <rowBreaks count="1" manualBreakCount="1">
    <brk id="52"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95"/>
  <sheetViews>
    <sheetView view="pageBreakPreview" zoomScale="80" zoomScaleNormal="160" zoomScaleSheetLayoutView="80" workbookViewId="0">
      <pane ySplit="13" topLeftCell="A85" activePane="bottomLeft" state="frozen"/>
      <selection pane="bottomLeft" activeCell="A87" sqref="A87:XFD87"/>
    </sheetView>
  </sheetViews>
  <sheetFormatPr defaultColWidth="30.85546875" defaultRowHeight="15"/>
  <cols>
    <col min="1" max="1" width="35" style="25" bestFit="1" customWidth="1"/>
    <col min="2" max="3" width="12.42578125" style="132" customWidth="1"/>
    <col min="4" max="4" width="12.140625" style="308" bestFit="1" customWidth="1"/>
    <col min="5" max="5" width="22.140625" style="308" customWidth="1"/>
    <col min="6" max="6" width="12.42578125" style="132" customWidth="1"/>
    <col min="7" max="7" width="11.28515625" style="132" customWidth="1"/>
    <col min="8" max="8" width="14.28515625" style="132" customWidth="1"/>
    <col min="9" max="9" width="13.85546875" style="132" customWidth="1"/>
    <col min="10" max="10" width="26.7109375" style="132" hidden="1" customWidth="1"/>
    <col min="11" max="11" width="14" style="132" customWidth="1"/>
    <col min="12" max="12" width="22.5703125" style="132" customWidth="1"/>
    <col min="13" max="13" width="16.7109375" style="132" customWidth="1"/>
    <col min="14" max="14" width="11.5703125" style="132" customWidth="1"/>
    <col min="15" max="16384" width="30.85546875" style="25"/>
  </cols>
  <sheetData>
    <row r="1" spans="1:18" ht="23.25">
      <c r="A1" s="714" t="s">
        <v>70</v>
      </c>
      <c r="B1" s="714"/>
      <c r="C1" s="714"/>
      <c r="D1" s="714"/>
      <c r="E1" s="714"/>
      <c r="F1" s="714"/>
      <c r="G1" s="714"/>
      <c r="H1" s="714"/>
      <c r="I1" s="714"/>
      <c r="J1" s="714"/>
      <c r="K1" s="714"/>
      <c r="L1" s="714"/>
      <c r="M1" s="714"/>
      <c r="N1" s="714"/>
      <c r="O1" s="1"/>
      <c r="P1" s="1"/>
    </row>
    <row r="2" spans="1:18" ht="12.75" customHeight="1">
      <c r="A2" s="719"/>
      <c r="B2" s="719"/>
      <c r="C2" s="719"/>
      <c r="D2" s="719"/>
      <c r="E2" s="719"/>
      <c r="F2" s="719"/>
      <c r="G2" s="719"/>
      <c r="H2" s="719"/>
      <c r="I2" s="719"/>
      <c r="J2" s="719"/>
      <c r="K2" s="719"/>
      <c r="L2" s="719"/>
      <c r="M2" s="719"/>
      <c r="N2" s="719"/>
      <c r="O2" s="1"/>
      <c r="P2" s="1"/>
    </row>
    <row r="3" spans="1:18" ht="23.25">
      <c r="A3" s="714" t="s">
        <v>638</v>
      </c>
      <c r="B3" s="714"/>
      <c r="C3" s="714"/>
      <c r="D3" s="714"/>
      <c r="E3" s="714"/>
      <c r="F3" s="714"/>
      <c r="G3" s="714"/>
      <c r="H3" s="714"/>
      <c r="I3" s="714"/>
      <c r="J3" s="714"/>
      <c r="K3" s="714"/>
      <c r="L3" s="714"/>
      <c r="M3" s="714"/>
      <c r="N3" s="714"/>
      <c r="O3" s="40"/>
      <c r="P3" s="40"/>
    </row>
    <row r="4" spans="1:18">
      <c r="A4" s="713"/>
      <c r="B4" s="713"/>
      <c r="C4" s="713"/>
      <c r="D4" s="713"/>
      <c r="E4" s="713"/>
      <c r="F4" s="713"/>
      <c r="G4" s="713"/>
      <c r="H4" s="713"/>
      <c r="I4" s="713"/>
      <c r="J4" s="713"/>
      <c r="K4" s="713"/>
      <c r="L4" s="713"/>
      <c r="M4" s="713"/>
      <c r="N4" s="713"/>
      <c r="O4" s="4"/>
      <c r="P4" s="4"/>
      <c r="Q4" s="4"/>
      <c r="R4" s="4"/>
    </row>
    <row r="5" spans="1:18" ht="18.75">
      <c r="A5" s="692" t="s">
        <v>251</v>
      </c>
      <c r="B5" s="692"/>
      <c r="C5" s="692"/>
      <c r="D5" s="692"/>
      <c r="E5" s="692"/>
      <c r="F5" s="692"/>
      <c r="G5" s="692"/>
      <c r="H5" s="692"/>
      <c r="I5" s="692"/>
      <c r="J5" s="692"/>
      <c r="K5" s="692"/>
      <c r="L5" s="692"/>
      <c r="M5" s="692"/>
      <c r="N5" s="692"/>
      <c r="O5" s="4"/>
      <c r="P5" s="4"/>
      <c r="Q5" s="4"/>
      <c r="R5" s="4"/>
    </row>
    <row r="6" spans="1:18" ht="18.75">
      <c r="A6" s="692" t="s">
        <v>385</v>
      </c>
      <c r="B6" s="692"/>
      <c r="C6" s="692"/>
      <c r="D6" s="692"/>
      <c r="E6" s="692"/>
      <c r="F6" s="692"/>
      <c r="G6" s="692"/>
      <c r="H6" s="692"/>
      <c r="I6" s="692"/>
      <c r="J6" s="692"/>
      <c r="K6" s="692"/>
      <c r="L6" s="692"/>
      <c r="M6" s="692"/>
      <c r="N6" s="692"/>
      <c r="O6" s="4"/>
      <c r="P6" s="4"/>
      <c r="Q6" s="4"/>
      <c r="R6" s="4"/>
    </row>
    <row r="7" spans="1:18" ht="33" customHeight="1">
      <c r="A7" s="700" t="s">
        <v>305</v>
      </c>
      <c r="B7" s="700"/>
      <c r="C7" s="700"/>
      <c r="D7" s="700"/>
      <c r="E7" s="700"/>
      <c r="F7" s="700"/>
      <c r="G7" s="700"/>
      <c r="H7" s="700"/>
      <c r="I7" s="700"/>
      <c r="J7" s="700"/>
      <c r="K7" s="700"/>
      <c r="L7" s="700"/>
      <c r="M7" s="700"/>
      <c r="N7" s="700"/>
      <c r="O7" s="4"/>
      <c r="P7" s="4"/>
      <c r="Q7" s="4"/>
      <c r="R7" s="4"/>
    </row>
    <row r="8" spans="1:18" ht="40.5" customHeight="1">
      <c r="A8" s="749" t="s">
        <v>71</v>
      </c>
      <c r="B8" s="684">
        <v>2017</v>
      </c>
      <c r="C8" s="686"/>
      <c r="D8" s="684">
        <v>2018</v>
      </c>
      <c r="E8" s="685"/>
      <c r="F8" s="686"/>
      <c r="G8" s="684">
        <v>2019</v>
      </c>
      <c r="H8" s="685"/>
      <c r="I8" s="685"/>
      <c r="J8" s="685"/>
      <c r="K8" s="685"/>
      <c r="L8" s="752">
        <v>2020</v>
      </c>
      <c r="M8" s="752"/>
      <c r="N8" s="747" t="s">
        <v>72</v>
      </c>
      <c r="O8" s="4"/>
      <c r="P8" s="4"/>
      <c r="Q8" s="4"/>
      <c r="R8" s="4"/>
    </row>
    <row r="9" spans="1:18" ht="32.25" customHeight="1">
      <c r="A9" s="750"/>
      <c r="B9" s="737" t="s">
        <v>657</v>
      </c>
      <c r="C9" s="737" t="s">
        <v>293</v>
      </c>
      <c r="D9" s="740" t="s">
        <v>660</v>
      </c>
      <c r="E9" s="737" t="s">
        <v>552</v>
      </c>
      <c r="F9" s="737" t="s">
        <v>294</v>
      </c>
      <c r="G9" s="743" t="s">
        <v>553</v>
      </c>
      <c r="H9" s="744"/>
      <c r="I9" s="740" t="s">
        <v>550</v>
      </c>
      <c r="J9" s="737" t="s">
        <v>548</v>
      </c>
      <c r="K9" s="697" t="s">
        <v>637</v>
      </c>
      <c r="L9" s="753" t="s">
        <v>658</v>
      </c>
      <c r="M9" s="753" t="s">
        <v>640</v>
      </c>
      <c r="N9" s="747"/>
    </row>
    <row r="10" spans="1:18" ht="37.5" customHeight="1">
      <c r="A10" s="750"/>
      <c r="B10" s="738"/>
      <c r="C10" s="738"/>
      <c r="D10" s="741"/>
      <c r="E10" s="738"/>
      <c r="F10" s="738"/>
      <c r="G10" s="745"/>
      <c r="H10" s="746"/>
      <c r="I10" s="741"/>
      <c r="J10" s="738"/>
      <c r="K10" s="748"/>
      <c r="L10" s="754"/>
      <c r="M10" s="754"/>
      <c r="N10" s="747"/>
    </row>
    <row r="11" spans="1:18" ht="24" customHeight="1">
      <c r="A11" s="750"/>
      <c r="B11" s="738"/>
      <c r="C11" s="738"/>
      <c r="D11" s="741"/>
      <c r="E11" s="738"/>
      <c r="F11" s="738"/>
      <c r="G11" s="241" t="s">
        <v>122</v>
      </c>
      <c r="H11" s="241" t="s">
        <v>73</v>
      </c>
      <c r="I11" s="741"/>
      <c r="J11" s="738"/>
      <c r="K11" s="748"/>
      <c r="L11" s="754"/>
      <c r="M11" s="754"/>
      <c r="N11" s="747"/>
    </row>
    <row r="12" spans="1:18" ht="15.75">
      <c r="A12" s="751"/>
      <c r="B12" s="739"/>
      <c r="C12" s="739"/>
      <c r="D12" s="742"/>
      <c r="E12" s="739"/>
      <c r="F12" s="739"/>
      <c r="G12" s="286" t="s">
        <v>316</v>
      </c>
      <c r="H12" s="281">
        <v>35</v>
      </c>
      <c r="I12" s="742"/>
      <c r="J12" s="739"/>
      <c r="K12" s="698"/>
      <c r="L12" s="755"/>
      <c r="M12" s="755"/>
      <c r="N12" s="747"/>
    </row>
    <row r="13" spans="1:18" ht="15.6" customHeight="1">
      <c r="A13" s="162" t="s">
        <v>0</v>
      </c>
      <c r="B13" s="137">
        <v>100</v>
      </c>
      <c r="C13" s="137">
        <f>(C15+C16+C20+C21)/4</f>
        <v>69.564999999999998</v>
      </c>
      <c r="D13" s="607"/>
      <c r="E13" s="241"/>
      <c r="F13" s="137">
        <v>97.462606837606842</v>
      </c>
      <c r="G13" s="287">
        <v>3744</v>
      </c>
      <c r="H13" s="241">
        <v>100</v>
      </c>
      <c r="I13" s="631"/>
      <c r="J13" s="241"/>
      <c r="K13" s="241"/>
      <c r="L13" s="241"/>
      <c r="M13" s="241"/>
      <c r="N13" s="241"/>
    </row>
    <row r="14" spans="1:18" ht="99" customHeight="1">
      <c r="A14" s="153" t="s">
        <v>1</v>
      </c>
      <c r="B14" s="140">
        <v>0</v>
      </c>
      <c r="C14" s="142">
        <v>0</v>
      </c>
      <c r="D14" s="605">
        <v>50</v>
      </c>
      <c r="E14" s="192" t="s">
        <v>123</v>
      </c>
      <c r="F14" s="152">
        <v>0</v>
      </c>
      <c r="G14" s="178">
        <v>0</v>
      </c>
      <c r="H14" s="152">
        <v>0</v>
      </c>
      <c r="I14" s="605">
        <v>50</v>
      </c>
      <c r="J14" s="343" t="s">
        <v>475</v>
      </c>
      <c r="K14" s="332">
        <v>0</v>
      </c>
      <c r="L14" s="343"/>
      <c r="M14" s="343"/>
      <c r="N14" s="152" t="s">
        <v>73</v>
      </c>
    </row>
    <row r="15" spans="1:18" ht="114.75">
      <c r="A15" s="153" t="s">
        <v>2</v>
      </c>
      <c r="B15" s="142">
        <v>100</v>
      </c>
      <c r="C15" s="140">
        <v>4.01</v>
      </c>
      <c r="D15" s="605">
        <v>75</v>
      </c>
      <c r="E15" s="727" t="s">
        <v>124</v>
      </c>
      <c r="F15" s="305">
        <v>30.555555555555557</v>
      </c>
      <c r="G15" s="178">
        <v>648</v>
      </c>
      <c r="H15" s="140">
        <v>100</v>
      </c>
      <c r="I15" s="605">
        <v>100</v>
      </c>
      <c r="J15" s="344" t="s">
        <v>418</v>
      </c>
      <c r="K15" s="561">
        <v>116.67</v>
      </c>
      <c r="L15" s="344"/>
      <c r="M15" s="344"/>
      <c r="N15" s="152" t="s">
        <v>73</v>
      </c>
    </row>
    <row r="16" spans="1:18" ht="96" customHeight="1">
      <c r="A16" s="153" t="s">
        <v>3</v>
      </c>
      <c r="B16" s="142">
        <v>100</v>
      </c>
      <c r="C16" s="140">
        <v>93.56</v>
      </c>
      <c r="D16" s="605">
        <v>100</v>
      </c>
      <c r="E16" s="728"/>
      <c r="F16" s="152">
        <v>55.222222222222221</v>
      </c>
      <c r="G16" s="178">
        <v>900</v>
      </c>
      <c r="H16" s="140">
        <v>100</v>
      </c>
      <c r="I16" s="605">
        <v>100</v>
      </c>
      <c r="J16" s="344" t="s">
        <v>490</v>
      </c>
      <c r="K16" s="561">
        <v>107.35</v>
      </c>
      <c r="L16" s="344"/>
      <c r="M16" s="344"/>
      <c r="N16" s="152" t="s">
        <v>73</v>
      </c>
    </row>
    <row r="17" spans="1:14" ht="63.75">
      <c r="A17" s="153" t="s">
        <v>4</v>
      </c>
      <c r="B17" s="140">
        <v>30</v>
      </c>
      <c r="C17" s="140">
        <v>0</v>
      </c>
      <c r="D17" s="605">
        <v>0</v>
      </c>
      <c r="E17" s="344" t="s">
        <v>125</v>
      </c>
      <c r="F17" s="152">
        <v>0</v>
      </c>
      <c r="G17" s="178">
        <v>0</v>
      </c>
      <c r="H17" s="140">
        <v>0</v>
      </c>
      <c r="I17" s="605">
        <v>0</v>
      </c>
      <c r="J17" s="343" t="s">
        <v>448</v>
      </c>
      <c r="K17" s="332">
        <v>0</v>
      </c>
      <c r="L17" s="343"/>
      <c r="M17" s="343"/>
      <c r="N17" s="152" t="s">
        <v>73</v>
      </c>
    </row>
    <row r="18" spans="1:14" ht="25.5" customHeight="1">
      <c r="A18" s="153" t="s">
        <v>5</v>
      </c>
      <c r="B18" s="140">
        <v>65</v>
      </c>
      <c r="C18" s="140">
        <v>0</v>
      </c>
      <c r="D18" s="605">
        <v>65</v>
      </c>
      <c r="E18" s="727" t="s">
        <v>126</v>
      </c>
      <c r="F18" s="152">
        <v>0</v>
      </c>
      <c r="G18" s="178">
        <v>0</v>
      </c>
      <c r="H18" s="140">
        <v>0</v>
      </c>
      <c r="I18" s="605">
        <v>0</v>
      </c>
      <c r="J18" s="757" t="s">
        <v>419</v>
      </c>
      <c r="K18" s="332">
        <v>0</v>
      </c>
      <c r="L18" s="343"/>
      <c r="M18" s="490"/>
      <c r="N18" s="152" t="s">
        <v>73</v>
      </c>
    </row>
    <row r="19" spans="1:14" ht="15.75">
      <c r="A19" s="153" t="s">
        <v>6</v>
      </c>
      <c r="B19" s="140">
        <v>0</v>
      </c>
      <c r="C19" s="140">
        <v>0</v>
      </c>
      <c r="D19" s="605">
        <v>0</v>
      </c>
      <c r="E19" s="728"/>
      <c r="F19" s="152">
        <v>0</v>
      </c>
      <c r="G19" s="178">
        <v>0</v>
      </c>
      <c r="H19" s="140">
        <v>0</v>
      </c>
      <c r="I19" s="605">
        <v>0</v>
      </c>
      <c r="J19" s="758"/>
      <c r="K19" s="562">
        <v>0</v>
      </c>
      <c r="L19" s="491"/>
      <c r="M19" s="491"/>
      <c r="N19" s="152" t="s">
        <v>73</v>
      </c>
    </row>
    <row r="20" spans="1:14" ht="153">
      <c r="A20" s="153" t="s">
        <v>7</v>
      </c>
      <c r="B20" s="142">
        <v>100</v>
      </c>
      <c r="C20" s="140">
        <v>117.11</v>
      </c>
      <c r="D20" s="605">
        <v>0</v>
      </c>
      <c r="E20" s="344" t="s">
        <v>127</v>
      </c>
      <c r="F20" s="152">
        <v>157.22222222222223</v>
      </c>
      <c r="G20" s="178">
        <v>900</v>
      </c>
      <c r="H20" s="140">
        <v>100</v>
      </c>
      <c r="I20" s="605">
        <v>100</v>
      </c>
      <c r="J20" s="343" t="s">
        <v>420</v>
      </c>
      <c r="K20" s="561">
        <v>97.79</v>
      </c>
      <c r="L20" s="343"/>
      <c r="M20" s="343"/>
      <c r="N20" s="152" t="s">
        <v>73</v>
      </c>
    </row>
    <row r="21" spans="1:14" ht="90.75" customHeight="1">
      <c r="A21" s="153" t="s">
        <v>8</v>
      </c>
      <c r="B21" s="142">
        <v>100</v>
      </c>
      <c r="C21" s="142">
        <v>63.58</v>
      </c>
      <c r="D21" s="605">
        <v>70</v>
      </c>
      <c r="E21" s="344" t="s">
        <v>128</v>
      </c>
      <c r="F21" s="140">
        <v>118.75</v>
      </c>
      <c r="G21" s="178">
        <v>1296</v>
      </c>
      <c r="H21" s="140">
        <v>100</v>
      </c>
      <c r="I21" s="605">
        <v>100</v>
      </c>
      <c r="J21" s="343" t="s">
        <v>421</v>
      </c>
      <c r="K21" s="561">
        <v>112.99</v>
      </c>
      <c r="L21" s="343"/>
      <c r="M21" s="343"/>
      <c r="N21" s="152" t="s">
        <v>73</v>
      </c>
    </row>
    <row r="22" spans="1:14" ht="63.75">
      <c r="A22" s="153" t="s">
        <v>9</v>
      </c>
      <c r="B22" s="140">
        <v>0</v>
      </c>
      <c r="C22" s="140">
        <v>0</v>
      </c>
      <c r="D22" s="605">
        <v>0</v>
      </c>
      <c r="E22" s="344" t="s">
        <v>125</v>
      </c>
      <c r="F22" s="140">
        <v>0</v>
      </c>
      <c r="G22" s="178">
        <v>0</v>
      </c>
      <c r="H22" s="140">
        <v>0</v>
      </c>
      <c r="I22" s="605">
        <v>0</v>
      </c>
      <c r="J22" s="343" t="s">
        <v>125</v>
      </c>
      <c r="K22" s="332">
        <v>0</v>
      </c>
      <c r="L22" s="343"/>
      <c r="M22" s="343"/>
      <c r="N22" s="152" t="s">
        <v>73</v>
      </c>
    </row>
    <row r="23" spans="1:14" ht="15.75">
      <c r="A23" s="153"/>
      <c r="B23" s="140"/>
      <c r="C23" s="140"/>
      <c r="D23" s="605"/>
      <c r="E23" s="77"/>
      <c r="F23" s="140"/>
      <c r="G23" s="140"/>
      <c r="H23" s="140"/>
      <c r="I23" s="605"/>
      <c r="J23" s="345"/>
      <c r="K23" s="347"/>
      <c r="L23" s="345"/>
      <c r="M23" s="345"/>
      <c r="N23" s="282"/>
    </row>
    <row r="24" spans="1:14" ht="15.75">
      <c r="A24" s="162" t="s">
        <v>10</v>
      </c>
      <c r="B24" s="137">
        <v>100</v>
      </c>
      <c r="C24" s="137">
        <v>85.11</v>
      </c>
      <c r="D24" s="607"/>
      <c r="E24" s="200"/>
      <c r="F24" s="137">
        <v>71.759259259259252</v>
      </c>
      <c r="G24" s="137">
        <v>1296</v>
      </c>
      <c r="H24" s="137">
        <v>100</v>
      </c>
      <c r="I24" s="607"/>
      <c r="J24" s="346"/>
      <c r="K24" s="346"/>
      <c r="L24" s="346"/>
      <c r="M24" s="346"/>
      <c r="N24" s="143"/>
    </row>
    <row r="25" spans="1:14" ht="124.5" customHeight="1">
      <c r="A25" s="153" t="s">
        <v>11</v>
      </c>
      <c r="B25" s="140">
        <v>0</v>
      </c>
      <c r="C25" s="142">
        <v>0</v>
      </c>
      <c r="D25" s="605">
        <v>70</v>
      </c>
      <c r="E25" s="333" t="s">
        <v>129</v>
      </c>
      <c r="F25" s="152">
        <v>0</v>
      </c>
      <c r="G25" s="178">
        <v>0</v>
      </c>
      <c r="H25" s="140">
        <v>0</v>
      </c>
      <c r="I25" s="605">
        <v>60</v>
      </c>
      <c r="J25" s="331" t="s">
        <v>476</v>
      </c>
      <c r="K25" s="332">
        <v>0</v>
      </c>
      <c r="L25" s="331"/>
      <c r="M25" s="331"/>
      <c r="N25" s="152" t="s">
        <v>73</v>
      </c>
    </row>
    <row r="26" spans="1:14" ht="21.75" customHeight="1">
      <c r="A26" s="153" t="s">
        <v>12</v>
      </c>
      <c r="B26" s="140">
        <v>0</v>
      </c>
      <c r="C26" s="140">
        <v>0</v>
      </c>
      <c r="D26" s="605">
        <v>0</v>
      </c>
      <c r="E26" s="729" t="s">
        <v>130</v>
      </c>
      <c r="F26" s="140">
        <v>0</v>
      </c>
      <c r="G26" s="178">
        <v>0</v>
      </c>
      <c r="H26" s="140">
        <v>0</v>
      </c>
      <c r="I26" s="605">
        <v>0</v>
      </c>
      <c r="J26" s="724" t="s">
        <v>130</v>
      </c>
      <c r="K26" s="332">
        <v>0</v>
      </c>
      <c r="L26" s="488"/>
      <c r="M26" s="488"/>
      <c r="N26" s="152" t="s">
        <v>73</v>
      </c>
    </row>
    <row r="27" spans="1:14" ht="32.25" customHeight="1">
      <c r="A27" s="153" t="s">
        <v>13</v>
      </c>
      <c r="B27" s="140">
        <v>0</v>
      </c>
      <c r="C27" s="140">
        <v>0</v>
      </c>
      <c r="D27" s="605">
        <v>0</v>
      </c>
      <c r="E27" s="731"/>
      <c r="F27" s="140">
        <v>0</v>
      </c>
      <c r="G27" s="178">
        <v>0</v>
      </c>
      <c r="H27" s="140">
        <v>0</v>
      </c>
      <c r="I27" s="605">
        <v>0</v>
      </c>
      <c r="J27" s="725"/>
      <c r="K27" s="332">
        <v>0</v>
      </c>
      <c r="L27" s="489"/>
      <c r="M27" s="489"/>
      <c r="N27" s="152" t="s">
        <v>73</v>
      </c>
    </row>
    <row r="28" spans="1:14" ht="114.75">
      <c r="A28" s="153" t="s">
        <v>14</v>
      </c>
      <c r="B28" s="140">
        <v>0</v>
      </c>
      <c r="C28" s="140">
        <v>0</v>
      </c>
      <c r="D28" s="605">
        <v>0</v>
      </c>
      <c r="E28" s="333" t="s">
        <v>131</v>
      </c>
      <c r="F28" s="140">
        <v>0</v>
      </c>
      <c r="G28" s="178">
        <v>0</v>
      </c>
      <c r="H28" s="140">
        <v>0</v>
      </c>
      <c r="I28" s="605">
        <v>0</v>
      </c>
      <c r="J28" s="331" t="s">
        <v>422</v>
      </c>
      <c r="K28" s="332">
        <v>0</v>
      </c>
      <c r="L28" s="331"/>
      <c r="M28" s="331"/>
      <c r="N28" s="152" t="s">
        <v>73</v>
      </c>
    </row>
    <row r="29" spans="1:14" ht="114.75">
      <c r="A29" s="153" t="s">
        <v>15</v>
      </c>
      <c r="B29" s="152">
        <v>70</v>
      </c>
      <c r="C29" s="140">
        <v>85.11</v>
      </c>
      <c r="D29" s="605">
        <v>75</v>
      </c>
      <c r="E29" s="333" t="s">
        <v>132</v>
      </c>
      <c r="F29" s="152">
        <v>71.759259259259252</v>
      </c>
      <c r="G29" s="178">
        <v>1296</v>
      </c>
      <c r="H29" s="140">
        <v>100</v>
      </c>
      <c r="I29" s="605">
        <v>90</v>
      </c>
      <c r="J29" s="331" t="s">
        <v>423</v>
      </c>
      <c r="K29" s="332">
        <v>95.96</v>
      </c>
      <c r="L29" s="331"/>
      <c r="M29" s="331"/>
      <c r="N29" s="152" t="s">
        <v>73</v>
      </c>
    </row>
    <row r="30" spans="1:14" ht="63.75">
      <c r="A30" s="153" t="s">
        <v>16</v>
      </c>
      <c r="B30" s="140">
        <v>0</v>
      </c>
      <c r="C30" s="140">
        <v>0</v>
      </c>
      <c r="D30" s="605">
        <v>0</v>
      </c>
      <c r="E30" s="333" t="s">
        <v>133</v>
      </c>
      <c r="F30" s="140">
        <v>0</v>
      </c>
      <c r="G30" s="178">
        <v>0</v>
      </c>
      <c r="H30" s="140">
        <v>0</v>
      </c>
      <c r="I30" s="605">
        <v>0</v>
      </c>
      <c r="J30" s="331" t="s">
        <v>424</v>
      </c>
      <c r="K30" s="332">
        <v>0</v>
      </c>
      <c r="L30" s="331"/>
      <c r="M30" s="331"/>
      <c r="N30" s="152" t="s">
        <v>73</v>
      </c>
    </row>
    <row r="31" spans="1:14" ht="15.75">
      <c r="A31" s="153"/>
      <c r="B31" s="140"/>
      <c r="C31" s="140"/>
      <c r="D31" s="605"/>
      <c r="E31" s="77"/>
      <c r="F31" s="140"/>
      <c r="G31" s="140"/>
      <c r="H31" s="140"/>
      <c r="I31" s="605"/>
      <c r="J31" s="347"/>
      <c r="K31" s="347"/>
      <c r="L31" s="347"/>
      <c r="M31" s="347"/>
      <c r="N31" s="282"/>
    </row>
    <row r="32" spans="1:14" ht="15.75">
      <c r="A32" s="162" t="s">
        <v>17</v>
      </c>
      <c r="B32" s="137">
        <v>0</v>
      </c>
      <c r="C32" s="137">
        <v>11.65</v>
      </c>
      <c r="D32" s="607"/>
      <c r="E32" s="348"/>
      <c r="F32" s="137">
        <v>42.896174863387976</v>
      </c>
      <c r="G32" s="196">
        <f>SUM(G33:G40)</f>
        <v>2196</v>
      </c>
      <c r="H32" s="137">
        <v>100</v>
      </c>
      <c r="I32" s="607"/>
      <c r="J32" s="349"/>
      <c r="K32" s="349"/>
      <c r="L32" s="349"/>
      <c r="M32" s="349"/>
      <c r="N32" s="143"/>
    </row>
    <row r="33" spans="1:14" ht="15.75">
      <c r="A33" s="153" t="s">
        <v>18</v>
      </c>
      <c r="B33" s="140">
        <v>0</v>
      </c>
      <c r="C33" s="142">
        <v>0</v>
      </c>
      <c r="D33" s="605">
        <v>0</v>
      </c>
      <c r="E33" s="729" t="s">
        <v>134</v>
      </c>
      <c r="F33" s="140">
        <v>0</v>
      </c>
      <c r="G33" s="178">
        <v>0</v>
      </c>
      <c r="H33" s="140">
        <v>0</v>
      </c>
      <c r="I33" s="605">
        <v>0</v>
      </c>
      <c r="J33" s="724" t="s">
        <v>134</v>
      </c>
      <c r="K33" s="563">
        <v>0</v>
      </c>
      <c r="L33" s="331"/>
      <c r="M33" s="488"/>
      <c r="N33" s="152" t="s">
        <v>73</v>
      </c>
    </row>
    <row r="34" spans="1:14" ht="15.75">
      <c r="A34" s="153" t="s">
        <v>19</v>
      </c>
      <c r="B34" s="140">
        <v>0</v>
      </c>
      <c r="C34" s="140">
        <v>0</v>
      </c>
      <c r="D34" s="605">
        <v>0</v>
      </c>
      <c r="E34" s="730"/>
      <c r="F34" s="140">
        <v>0</v>
      </c>
      <c r="G34" s="178">
        <v>0</v>
      </c>
      <c r="H34" s="140">
        <v>0</v>
      </c>
      <c r="I34" s="605">
        <v>0</v>
      </c>
      <c r="J34" s="726"/>
      <c r="K34" s="332">
        <v>0</v>
      </c>
      <c r="L34" s="331"/>
      <c r="M34" s="492"/>
      <c r="N34" s="152" t="s">
        <v>73</v>
      </c>
    </row>
    <row r="35" spans="1:14" ht="15.75">
      <c r="A35" s="153" t="s">
        <v>20</v>
      </c>
      <c r="B35" s="140">
        <v>0</v>
      </c>
      <c r="C35" s="140">
        <v>0</v>
      </c>
      <c r="D35" s="605">
        <v>0</v>
      </c>
      <c r="E35" s="730"/>
      <c r="F35" s="140">
        <v>0</v>
      </c>
      <c r="G35" s="178">
        <v>0</v>
      </c>
      <c r="H35" s="140">
        <v>0</v>
      </c>
      <c r="I35" s="605">
        <v>0</v>
      </c>
      <c r="J35" s="726"/>
      <c r="K35" s="332">
        <v>0</v>
      </c>
      <c r="L35" s="331"/>
      <c r="M35" s="492"/>
      <c r="N35" s="152" t="s">
        <v>73</v>
      </c>
    </row>
    <row r="36" spans="1:14" ht="15.75">
      <c r="A36" s="153" t="s">
        <v>21</v>
      </c>
      <c r="B36" s="140">
        <v>0</v>
      </c>
      <c r="C36" s="140">
        <v>0</v>
      </c>
      <c r="D36" s="605">
        <v>0</v>
      </c>
      <c r="E36" s="731"/>
      <c r="F36" s="152">
        <v>0</v>
      </c>
      <c r="G36" s="178">
        <v>0</v>
      </c>
      <c r="H36" s="140">
        <v>0</v>
      </c>
      <c r="I36" s="605">
        <v>0</v>
      </c>
      <c r="J36" s="725"/>
      <c r="K36" s="562">
        <v>0</v>
      </c>
      <c r="L36" s="331"/>
      <c r="M36" s="489"/>
      <c r="N36" s="152" t="s">
        <v>73</v>
      </c>
    </row>
    <row r="37" spans="1:14" ht="102">
      <c r="A37" s="153" t="s">
        <v>22</v>
      </c>
      <c r="B37" s="142">
        <v>100</v>
      </c>
      <c r="C37" s="140">
        <v>11.65</v>
      </c>
      <c r="D37" s="605">
        <v>0</v>
      </c>
      <c r="E37" s="729" t="s">
        <v>135</v>
      </c>
      <c r="F37" s="152">
        <v>71.759259259259252</v>
      </c>
      <c r="G37" s="178">
        <v>1296</v>
      </c>
      <c r="H37" s="140">
        <v>100</v>
      </c>
      <c r="I37" s="605">
        <v>100</v>
      </c>
      <c r="J37" s="350" t="s">
        <v>425</v>
      </c>
      <c r="K37" s="563">
        <v>162.75</v>
      </c>
      <c r="L37" s="350"/>
      <c r="M37" s="350"/>
      <c r="N37" s="152" t="s">
        <v>73</v>
      </c>
    </row>
    <row r="38" spans="1:14" ht="111.75" customHeight="1">
      <c r="A38" s="153" t="s">
        <v>23</v>
      </c>
      <c r="B38" s="140">
        <v>30</v>
      </c>
      <c r="C38" s="140">
        <v>0</v>
      </c>
      <c r="D38" s="605">
        <v>0</v>
      </c>
      <c r="E38" s="731"/>
      <c r="F38" s="152">
        <v>1.3333333333333333</v>
      </c>
      <c r="G38" s="178">
        <v>900</v>
      </c>
      <c r="H38" s="140">
        <v>100</v>
      </c>
      <c r="I38" s="605">
        <v>100</v>
      </c>
      <c r="J38" s="350" t="s">
        <v>477</v>
      </c>
      <c r="K38" s="563">
        <v>37.58</v>
      </c>
      <c r="L38" s="350"/>
      <c r="M38" s="350"/>
      <c r="N38" s="152" t="s">
        <v>73</v>
      </c>
    </row>
    <row r="39" spans="1:14" ht="15.75">
      <c r="A39" s="153" t="s">
        <v>24</v>
      </c>
      <c r="B39" s="140">
        <v>0</v>
      </c>
      <c r="C39" s="140">
        <v>0</v>
      </c>
      <c r="D39" s="605">
        <v>0</v>
      </c>
      <c r="E39" s="729" t="s">
        <v>136</v>
      </c>
      <c r="F39" s="152">
        <v>0</v>
      </c>
      <c r="G39" s="178">
        <v>0</v>
      </c>
      <c r="H39" s="140">
        <v>0</v>
      </c>
      <c r="I39" s="605">
        <v>0</v>
      </c>
      <c r="J39" s="724" t="s">
        <v>136</v>
      </c>
      <c r="K39" s="332">
        <v>0</v>
      </c>
      <c r="L39" s="488"/>
      <c r="M39" s="488"/>
      <c r="N39" s="152" t="s">
        <v>73</v>
      </c>
    </row>
    <row r="40" spans="1:14" ht="36.75" customHeight="1">
      <c r="A40" s="153" t="s">
        <v>25</v>
      </c>
      <c r="B40" s="140">
        <v>0</v>
      </c>
      <c r="C40" s="142">
        <v>0</v>
      </c>
      <c r="D40" s="605">
        <v>0</v>
      </c>
      <c r="E40" s="731"/>
      <c r="F40" s="140">
        <v>0</v>
      </c>
      <c r="G40" s="178">
        <v>0</v>
      </c>
      <c r="H40" s="140">
        <v>0</v>
      </c>
      <c r="I40" s="605">
        <v>0</v>
      </c>
      <c r="J40" s="725"/>
      <c r="K40" s="332">
        <v>0</v>
      </c>
      <c r="L40" s="489"/>
      <c r="M40" s="489"/>
      <c r="N40" s="152" t="s">
        <v>73</v>
      </c>
    </row>
    <row r="41" spans="1:14" ht="15.75">
      <c r="A41" s="153"/>
      <c r="B41" s="140"/>
      <c r="C41" s="142"/>
      <c r="D41" s="600"/>
      <c r="E41" s="75"/>
      <c r="F41" s="142"/>
      <c r="G41" s="142"/>
      <c r="H41" s="142"/>
      <c r="I41" s="600"/>
      <c r="J41" s="351"/>
      <c r="K41" s="351"/>
      <c r="L41" s="351"/>
      <c r="M41" s="351"/>
      <c r="N41" s="282"/>
    </row>
    <row r="42" spans="1:14" ht="31.5">
      <c r="A42" s="199" t="s">
        <v>80</v>
      </c>
      <c r="B42" s="146">
        <v>100</v>
      </c>
      <c r="C42" s="137">
        <f>(C43+C49+C50+C51+C54)/5</f>
        <v>103.06799999999998</v>
      </c>
      <c r="D42" s="607"/>
      <c r="E42" s="352"/>
      <c r="F42" s="137">
        <v>80.169753086419746</v>
      </c>
      <c r="G42" s="196">
        <f>SUM(G43:G54)</f>
        <v>9072</v>
      </c>
      <c r="H42" s="137">
        <v>100</v>
      </c>
      <c r="I42" s="607"/>
      <c r="J42" s="353"/>
      <c r="K42" s="353"/>
      <c r="L42" s="353"/>
      <c r="M42" s="353"/>
      <c r="N42" s="161"/>
    </row>
    <row r="43" spans="1:14" ht="127.5">
      <c r="A43" s="153" t="s">
        <v>26</v>
      </c>
      <c r="B43" s="142">
        <v>100</v>
      </c>
      <c r="C43" s="142">
        <v>124.67</v>
      </c>
      <c r="D43" s="605">
        <v>100</v>
      </c>
      <c r="E43" s="344" t="s">
        <v>287</v>
      </c>
      <c r="F43" s="140">
        <v>91.777777777777771</v>
      </c>
      <c r="G43" s="178">
        <v>900</v>
      </c>
      <c r="H43" s="140">
        <v>100</v>
      </c>
      <c r="I43" s="605">
        <v>100</v>
      </c>
      <c r="J43" s="343" t="s">
        <v>426</v>
      </c>
      <c r="K43" s="564">
        <v>115</v>
      </c>
      <c r="L43" s="343"/>
      <c r="M43" s="343"/>
      <c r="N43" s="152" t="s">
        <v>73</v>
      </c>
    </row>
    <row r="44" spans="1:14" ht="127.5" customHeight="1">
      <c r="A44" s="153" t="s">
        <v>27</v>
      </c>
      <c r="B44" s="140">
        <v>0</v>
      </c>
      <c r="C44" s="140">
        <v>0</v>
      </c>
      <c r="D44" s="605">
        <v>0</v>
      </c>
      <c r="E44" s="344" t="s">
        <v>137</v>
      </c>
      <c r="F44" s="140">
        <v>0</v>
      </c>
      <c r="G44" s="178">
        <v>0</v>
      </c>
      <c r="H44" s="140">
        <v>0</v>
      </c>
      <c r="I44" s="605">
        <v>0</v>
      </c>
      <c r="J44" s="343" t="s">
        <v>478</v>
      </c>
      <c r="K44" s="332">
        <v>0</v>
      </c>
      <c r="L44" s="343"/>
      <c r="M44" s="343"/>
      <c r="N44" s="152" t="s">
        <v>73</v>
      </c>
    </row>
    <row r="45" spans="1:14" ht="127.5">
      <c r="A45" s="153" t="s">
        <v>259</v>
      </c>
      <c r="B45" s="140">
        <v>80</v>
      </c>
      <c r="C45" s="140">
        <v>0</v>
      </c>
      <c r="D45" s="605">
        <v>100</v>
      </c>
      <c r="E45" s="344" t="s">
        <v>138</v>
      </c>
      <c r="F45" s="140">
        <v>71.444444444444443</v>
      </c>
      <c r="G45" s="178">
        <v>900</v>
      </c>
      <c r="H45" s="140">
        <v>100</v>
      </c>
      <c r="I45" s="605">
        <v>100</v>
      </c>
      <c r="J45" s="343" t="s">
        <v>427</v>
      </c>
      <c r="K45" s="561">
        <v>70.58</v>
      </c>
      <c r="L45" s="343"/>
      <c r="M45" s="343"/>
      <c r="N45" s="152" t="s">
        <v>73</v>
      </c>
    </row>
    <row r="46" spans="1:14" ht="115.5" customHeight="1">
      <c r="A46" s="153" t="s">
        <v>29</v>
      </c>
      <c r="B46" s="140">
        <v>0</v>
      </c>
      <c r="C46" s="140">
        <v>0</v>
      </c>
      <c r="D46" s="605">
        <v>40</v>
      </c>
      <c r="E46" s="727" t="s">
        <v>139</v>
      </c>
      <c r="F46" s="140">
        <v>3.3333333333333335</v>
      </c>
      <c r="G46" s="178">
        <v>900</v>
      </c>
      <c r="H46" s="140">
        <v>0</v>
      </c>
      <c r="I46" s="605">
        <v>30</v>
      </c>
      <c r="J46" s="343" t="s">
        <v>479</v>
      </c>
      <c r="K46" s="332">
        <v>0</v>
      </c>
      <c r="L46" s="343"/>
      <c r="M46" s="343"/>
      <c r="N46" s="152" t="s">
        <v>73</v>
      </c>
    </row>
    <row r="47" spans="1:14" ht="89.25">
      <c r="A47" s="153" t="s">
        <v>30</v>
      </c>
      <c r="B47" s="140">
        <v>0</v>
      </c>
      <c r="C47" s="140">
        <v>0</v>
      </c>
      <c r="D47" s="605">
        <v>75</v>
      </c>
      <c r="E47" s="728"/>
      <c r="F47" s="140">
        <v>7</v>
      </c>
      <c r="G47" s="178">
        <v>900</v>
      </c>
      <c r="H47" s="140">
        <v>100</v>
      </c>
      <c r="I47" s="605">
        <v>75</v>
      </c>
      <c r="J47" s="343" t="s">
        <v>428</v>
      </c>
      <c r="K47" s="332">
        <v>0</v>
      </c>
      <c r="L47" s="343"/>
      <c r="M47" s="343"/>
      <c r="N47" s="152" t="s">
        <v>73</v>
      </c>
    </row>
    <row r="48" spans="1:14" ht="54" customHeight="1">
      <c r="A48" s="153" t="s">
        <v>31</v>
      </c>
      <c r="B48" s="140">
        <v>30</v>
      </c>
      <c r="C48" s="140">
        <v>0</v>
      </c>
      <c r="D48" s="605">
        <v>0</v>
      </c>
      <c r="E48" s="344" t="s">
        <v>140</v>
      </c>
      <c r="F48" s="152">
        <v>0</v>
      </c>
      <c r="G48" s="178">
        <v>0</v>
      </c>
      <c r="H48" s="140">
        <v>0</v>
      </c>
      <c r="I48" s="605">
        <v>0</v>
      </c>
      <c r="J48" s="343" t="s">
        <v>140</v>
      </c>
      <c r="K48" s="332">
        <v>0</v>
      </c>
      <c r="L48" s="343"/>
      <c r="M48" s="343"/>
      <c r="N48" s="152" t="s">
        <v>73</v>
      </c>
    </row>
    <row r="49" spans="1:14" ht="37.5" customHeight="1">
      <c r="A49" s="153" t="s">
        <v>32</v>
      </c>
      <c r="B49" s="142">
        <v>100</v>
      </c>
      <c r="C49" s="140">
        <v>324</v>
      </c>
      <c r="D49" s="605">
        <v>100</v>
      </c>
      <c r="E49" s="344" t="s">
        <v>141</v>
      </c>
      <c r="F49" s="152">
        <v>508.8</v>
      </c>
      <c r="G49" s="178">
        <v>2772</v>
      </c>
      <c r="H49" s="140">
        <v>100</v>
      </c>
      <c r="I49" s="605">
        <v>100</v>
      </c>
      <c r="J49" s="343" t="s">
        <v>429</v>
      </c>
      <c r="K49" s="561">
        <v>437.41</v>
      </c>
      <c r="L49" s="343"/>
      <c r="M49" s="343"/>
      <c r="N49" s="152" t="s">
        <v>73</v>
      </c>
    </row>
    <row r="50" spans="1:14" ht="105.75" customHeight="1">
      <c r="A50" s="153" t="s">
        <v>33</v>
      </c>
      <c r="B50" s="142">
        <v>85</v>
      </c>
      <c r="C50" s="142">
        <v>26.22</v>
      </c>
      <c r="D50" s="605">
        <v>30</v>
      </c>
      <c r="E50" s="344" t="s">
        <v>142</v>
      </c>
      <c r="F50" s="152">
        <v>63.888888888888886</v>
      </c>
      <c r="G50" s="178">
        <v>900</v>
      </c>
      <c r="H50" s="140">
        <v>100</v>
      </c>
      <c r="I50" s="605">
        <v>100</v>
      </c>
      <c r="J50" s="343" t="s">
        <v>430</v>
      </c>
      <c r="K50" s="561">
        <v>14.29</v>
      </c>
      <c r="L50" s="343"/>
      <c r="M50" s="343"/>
      <c r="N50" s="152" t="s">
        <v>73</v>
      </c>
    </row>
    <row r="51" spans="1:14" ht="242.25">
      <c r="A51" s="153" t="s">
        <v>34</v>
      </c>
      <c r="B51" s="142">
        <v>90</v>
      </c>
      <c r="C51" s="140">
        <v>37.67</v>
      </c>
      <c r="D51" s="605">
        <v>50</v>
      </c>
      <c r="E51" s="344" t="s">
        <v>143</v>
      </c>
      <c r="F51" s="152">
        <v>37.111111111111114</v>
      </c>
      <c r="G51" s="178">
        <v>900</v>
      </c>
      <c r="H51" s="140">
        <v>100</v>
      </c>
      <c r="I51" s="606">
        <v>50</v>
      </c>
      <c r="J51" s="343" t="s">
        <v>431</v>
      </c>
      <c r="K51" s="561">
        <v>67.349999999999994</v>
      </c>
      <c r="L51" s="343"/>
      <c r="M51" s="343"/>
      <c r="N51" s="152" t="s">
        <v>73</v>
      </c>
    </row>
    <row r="52" spans="1:14" ht="134.25" customHeight="1">
      <c r="A52" s="153" t="s">
        <v>35</v>
      </c>
      <c r="B52" s="140">
        <v>0</v>
      </c>
      <c r="C52" s="140">
        <v>0</v>
      </c>
      <c r="D52" s="605">
        <v>0</v>
      </c>
      <c r="E52" s="727" t="s">
        <v>144</v>
      </c>
      <c r="F52" s="152">
        <v>0</v>
      </c>
      <c r="G52" s="178">
        <v>0</v>
      </c>
      <c r="H52" s="140">
        <v>0</v>
      </c>
      <c r="I52" s="605">
        <v>90</v>
      </c>
      <c r="J52" s="354" t="s">
        <v>480</v>
      </c>
      <c r="K52" s="565">
        <v>0</v>
      </c>
      <c r="L52" s="354"/>
      <c r="M52" s="354"/>
      <c r="N52" s="152" t="s">
        <v>73</v>
      </c>
    </row>
    <row r="53" spans="1:14" ht="63.75">
      <c r="A53" s="153" t="s">
        <v>36</v>
      </c>
      <c r="B53" s="140">
        <v>0</v>
      </c>
      <c r="C53" s="140">
        <v>0</v>
      </c>
      <c r="D53" s="605">
        <v>0</v>
      </c>
      <c r="E53" s="728"/>
      <c r="F53" s="152">
        <v>0</v>
      </c>
      <c r="G53" s="178">
        <v>0</v>
      </c>
      <c r="H53" s="140">
        <v>0</v>
      </c>
      <c r="I53" s="605">
        <v>0</v>
      </c>
      <c r="J53" s="354" t="s">
        <v>432</v>
      </c>
      <c r="K53" s="563">
        <v>0</v>
      </c>
      <c r="L53" s="354"/>
      <c r="M53" s="354"/>
      <c r="N53" s="152" t="s">
        <v>73</v>
      </c>
    </row>
    <row r="54" spans="1:14" ht="140.25">
      <c r="A54" s="153" t="s">
        <v>37</v>
      </c>
      <c r="B54" s="142">
        <v>70</v>
      </c>
      <c r="C54" s="140">
        <v>2.78</v>
      </c>
      <c r="D54" s="605">
        <v>0.44</v>
      </c>
      <c r="E54" s="344" t="s">
        <v>145</v>
      </c>
      <c r="F54" s="152">
        <v>0.44444444444444442</v>
      </c>
      <c r="G54" s="178">
        <v>900</v>
      </c>
      <c r="H54" s="140">
        <v>100</v>
      </c>
      <c r="I54" s="605">
        <v>100</v>
      </c>
      <c r="J54" s="343" t="s">
        <v>433</v>
      </c>
      <c r="K54" s="561">
        <v>6.63</v>
      </c>
      <c r="L54" s="343"/>
      <c r="M54" s="343"/>
      <c r="N54" s="152" t="s">
        <v>73</v>
      </c>
    </row>
    <row r="55" spans="1:14" ht="15.75">
      <c r="A55" s="153"/>
      <c r="B55" s="142"/>
      <c r="C55" s="140"/>
      <c r="D55" s="605"/>
      <c r="E55" s="77"/>
      <c r="F55" s="140"/>
      <c r="G55" s="140"/>
      <c r="H55" s="140"/>
      <c r="I55" s="605"/>
      <c r="J55" s="347"/>
      <c r="K55" s="347"/>
      <c r="L55" s="347"/>
      <c r="M55" s="347"/>
      <c r="N55" s="282"/>
    </row>
    <row r="56" spans="1:14" ht="15.75">
      <c r="A56" s="162" t="s">
        <v>38</v>
      </c>
      <c r="B56" s="146">
        <v>100</v>
      </c>
      <c r="C56" s="137">
        <f>(C57+C62)/2</f>
        <v>45.019999999999996</v>
      </c>
      <c r="D56" s="605"/>
      <c r="E56" s="355"/>
      <c r="F56" s="137">
        <v>14.429012345679013</v>
      </c>
      <c r="G56" s="196">
        <f>SUM(G57:G62)</f>
        <v>2592</v>
      </c>
      <c r="H56" s="137">
        <v>100</v>
      </c>
      <c r="I56" s="607"/>
      <c r="J56" s="356"/>
      <c r="K56" s="356"/>
      <c r="L56" s="356"/>
      <c r="M56" s="356"/>
      <c r="N56" s="137"/>
    </row>
    <row r="57" spans="1:14" ht="153">
      <c r="A57" s="153" t="s">
        <v>39</v>
      </c>
      <c r="B57" s="142">
        <v>100</v>
      </c>
      <c r="C57" s="142">
        <v>19.52</v>
      </c>
      <c r="D57" s="605">
        <v>69</v>
      </c>
      <c r="E57" s="344" t="s">
        <v>146</v>
      </c>
      <c r="F57" s="306">
        <v>3.8580246913580245</v>
      </c>
      <c r="G57" s="178">
        <v>1296</v>
      </c>
      <c r="H57" s="140">
        <v>100</v>
      </c>
      <c r="I57" s="606">
        <v>80</v>
      </c>
      <c r="J57" s="343" t="s">
        <v>434</v>
      </c>
      <c r="K57" s="332">
        <v>45.98</v>
      </c>
      <c r="L57" s="343"/>
      <c r="M57" s="343"/>
      <c r="N57" s="152" t="s">
        <v>73</v>
      </c>
    </row>
    <row r="58" spans="1:14" ht="114.75">
      <c r="A58" s="153" t="s">
        <v>40</v>
      </c>
      <c r="B58" s="140">
        <v>0</v>
      </c>
      <c r="C58" s="140">
        <v>0</v>
      </c>
      <c r="D58" s="605">
        <v>100</v>
      </c>
      <c r="E58" s="344" t="s">
        <v>147</v>
      </c>
      <c r="F58" s="152">
        <v>0</v>
      </c>
      <c r="G58" s="178">
        <v>0</v>
      </c>
      <c r="H58" s="140">
        <v>0</v>
      </c>
      <c r="I58" s="605">
        <v>0</v>
      </c>
      <c r="J58" s="343" t="s">
        <v>435</v>
      </c>
      <c r="K58" s="332">
        <v>0</v>
      </c>
      <c r="L58" s="343"/>
      <c r="M58" s="343"/>
      <c r="N58" s="152" t="s">
        <v>73</v>
      </c>
    </row>
    <row r="59" spans="1:14" ht="140.25">
      <c r="A59" s="153" t="s">
        <v>41</v>
      </c>
      <c r="B59" s="140">
        <v>0</v>
      </c>
      <c r="C59" s="140">
        <v>0</v>
      </c>
      <c r="D59" s="605">
        <v>0</v>
      </c>
      <c r="E59" s="344" t="s">
        <v>148</v>
      </c>
      <c r="F59" s="152">
        <v>9.2592592592592595</v>
      </c>
      <c r="G59" s="178">
        <v>648</v>
      </c>
      <c r="H59" s="140">
        <v>100</v>
      </c>
      <c r="I59" s="605">
        <v>100</v>
      </c>
      <c r="J59" s="343" t="s">
        <v>436</v>
      </c>
      <c r="K59" s="561">
        <v>19.11</v>
      </c>
      <c r="L59" s="343"/>
      <c r="M59" s="343"/>
      <c r="N59" s="152" t="s">
        <v>73</v>
      </c>
    </row>
    <row r="60" spans="1:14" ht="114.75">
      <c r="A60" s="153" t="s">
        <v>42</v>
      </c>
      <c r="B60" s="140">
        <v>0</v>
      </c>
      <c r="C60" s="140">
        <v>0</v>
      </c>
      <c r="D60" s="605">
        <v>0</v>
      </c>
      <c r="E60" s="344" t="s">
        <v>149</v>
      </c>
      <c r="F60" s="140">
        <v>0</v>
      </c>
      <c r="G60" s="178">
        <v>0</v>
      </c>
      <c r="H60" s="140">
        <v>0</v>
      </c>
      <c r="I60" s="605">
        <v>0</v>
      </c>
      <c r="J60" s="343" t="s">
        <v>437</v>
      </c>
      <c r="K60" s="332">
        <v>0</v>
      </c>
      <c r="L60" s="343"/>
      <c r="M60" s="343"/>
      <c r="N60" s="152" t="s">
        <v>73</v>
      </c>
    </row>
    <row r="61" spans="1:14" ht="76.5">
      <c r="A61" s="153" t="s">
        <v>43</v>
      </c>
      <c r="B61" s="140">
        <v>0</v>
      </c>
      <c r="C61" s="140">
        <v>0</v>
      </c>
      <c r="D61" s="605">
        <v>0</v>
      </c>
      <c r="E61" s="344" t="s">
        <v>150</v>
      </c>
      <c r="F61" s="140">
        <v>0</v>
      </c>
      <c r="G61" s="178">
        <v>0</v>
      </c>
      <c r="H61" s="140">
        <v>0</v>
      </c>
      <c r="I61" s="605">
        <v>0</v>
      </c>
      <c r="J61" s="343" t="s">
        <v>150</v>
      </c>
      <c r="K61" s="332">
        <v>0</v>
      </c>
      <c r="L61" s="343"/>
      <c r="M61" s="343"/>
      <c r="N61" s="152" t="s">
        <v>73</v>
      </c>
    </row>
    <row r="62" spans="1:14" ht="140.25">
      <c r="A62" s="153" t="s">
        <v>44</v>
      </c>
      <c r="B62" s="142">
        <v>100</v>
      </c>
      <c r="C62" s="140">
        <v>70.52</v>
      </c>
      <c r="D62" s="605">
        <v>100</v>
      </c>
      <c r="E62" s="344" t="s">
        <v>151</v>
      </c>
      <c r="F62" s="140">
        <v>40.74074074074074</v>
      </c>
      <c r="G62" s="178">
        <v>648</v>
      </c>
      <c r="H62" s="140">
        <v>100</v>
      </c>
      <c r="I62" s="606">
        <v>95</v>
      </c>
      <c r="J62" s="343" t="s">
        <v>438</v>
      </c>
      <c r="K62" s="561">
        <v>73.209999999999994</v>
      </c>
      <c r="L62" s="343"/>
      <c r="M62" s="343"/>
      <c r="N62" s="152" t="s">
        <v>73</v>
      </c>
    </row>
    <row r="63" spans="1:14" ht="15.75">
      <c r="A63" s="156"/>
      <c r="B63" s="142"/>
      <c r="C63" s="140"/>
      <c r="D63" s="605"/>
      <c r="E63" s="357"/>
      <c r="F63" s="140"/>
      <c r="G63" s="178"/>
      <c r="H63" s="140"/>
      <c r="I63" s="606"/>
      <c r="J63" s="358"/>
      <c r="K63" s="358"/>
      <c r="L63" s="358"/>
      <c r="M63" s="358"/>
      <c r="N63" s="282"/>
    </row>
    <row r="64" spans="1:14" ht="15.75">
      <c r="A64" s="162" t="s">
        <v>45</v>
      </c>
      <c r="B64" s="146">
        <v>100</v>
      </c>
      <c r="C64" s="137">
        <f>(C65+C67+C69)/3</f>
        <v>23.179999999999996</v>
      </c>
      <c r="D64" s="605"/>
      <c r="E64" s="355"/>
      <c r="F64" s="137">
        <v>53.547854785478549</v>
      </c>
      <c r="G64" s="196">
        <f>SUM(G65:G69)</f>
        <v>3636</v>
      </c>
      <c r="H64" s="137">
        <v>100</v>
      </c>
      <c r="I64" s="607"/>
      <c r="J64" s="356"/>
      <c r="K64" s="356"/>
      <c r="L64" s="356"/>
      <c r="M64" s="356"/>
      <c r="N64" s="137"/>
    </row>
    <row r="65" spans="1:14" ht="229.5">
      <c r="A65" s="153" t="s">
        <v>47</v>
      </c>
      <c r="B65" s="142">
        <v>20</v>
      </c>
      <c r="C65" s="142">
        <v>8.7799999999999994</v>
      </c>
      <c r="D65" s="605">
        <v>20</v>
      </c>
      <c r="E65" s="344" t="s">
        <v>152</v>
      </c>
      <c r="F65" s="152">
        <v>35</v>
      </c>
      <c r="G65" s="178">
        <v>900</v>
      </c>
      <c r="H65" s="140">
        <v>100</v>
      </c>
      <c r="I65" s="605">
        <v>100</v>
      </c>
      <c r="J65" s="343" t="s">
        <v>439</v>
      </c>
      <c r="K65" s="561">
        <v>68.75</v>
      </c>
      <c r="L65" s="343"/>
      <c r="M65" s="343"/>
      <c r="N65" s="152" t="s">
        <v>73</v>
      </c>
    </row>
    <row r="66" spans="1:14" ht="76.5">
      <c r="A66" s="153" t="s">
        <v>50</v>
      </c>
      <c r="B66" s="140">
        <v>0</v>
      </c>
      <c r="C66" s="140">
        <v>0</v>
      </c>
      <c r="D66" s="605">
        <v>0</v>
      </c>
      <c r="E66" s="344" t="s">
        <v>153</v>
      </c>
      <c r="F66" s="140">
        <v>0</v>
      </c>
      <c r="G66" s="178">
        <v>0</v>
      </c>
      <c r="H66" s="140">
        <v>0</v>
      </c>
      <c r="I66" s="605">
        <v>0</v>
      </c>
      <c r="J66" s="343" t="s">
        <v>153</v>
      </c>
      <c r="K66" s="332">
        <v>0</v>
      </c>
      <c r="L66" s="343"/>
      <c r="M66" s="343"/>
      <c r="N66" s="152" t="s">
        <v>73</v>
      </c>
    </row>
    <row r="67" spans="1:14" ht="140.25">
      <c r="A67" s="153" t="s">
        <v>49</v>
      </c>
      <c r="B67" s="142">
        <v>100</v>
      </c>
      <c r="C67" s="140">
        <v>0</v>
      </c>
      <c r="D67" s="605">
        <v>100</v>
      </c>
      <c r="E67" s="344" t="s">
        <v>154</v>
      </c>
      <c r="F67" s="140">
        <v>4.0895061728395063</v>
      </c>
      <c r="G67" s="178">
        <v>1296</v>
      </c>
      <c r="H67" s="140">
        <v>100</v>
      </c>
      <c r="I67" s="605">
        <v>100</v>
      </c>
      <c r="J67" s="343" t="s">
        <v>440</v>
      </c>
      <c r="K67" s="561">
        <v>79.62</v>
      </c>
      <c r="L67" s="343"/>
      <c r="M67" s="343"/>
      <c r="N67" s="152" t="s">
        <v>73</v>
      </c>
    </row>
    <row r="68" spans="1:14" ht="153">
      <c r="A68" s="153" t="s">
        <v>48</v>
      </c>
      <c r="B68" s="140">
        <v>0</v>
      </c>
      <c r="C68" s="140">
        <v>0</v>
      </c>
      <c r="D68" s="605">
        <v>0</v>
      </c>
      <c r="E68" s="344" t="s">
        <v>155</v>
      </c>
      <c r="F68" s="140">
        <v>0</v>
      </c>
      <c r="G68" s="178">
        <v>0</v>
      </c>
      <c r="H68" s="140">
        <v>0</v>
      </c>
      <c r="I68" s="605">
        <v>0</v>
      </c>
      <c r="J68" s="343" t="s">
        <v>441</v>
      </c>
      <c r="K68" s="332">
        <v>0</v>
      </c>
      <c r="L68" s="343"/>
      <c r="M68" s="343"/>
      <c r="N68" s="152" t="s">
        <v>73</v>
      </c>
    </row>
    <row r="69" spans="1:14" ht="127.5">
      <c r="A69" s="153" t="s">
        <v>46</v>
      </c>
      <c r="B69" s="140">
        <v>100</v>
      </c>
      <c r="C69" s="140">
        <v>60.76</v>
      </c>
      <c r="D69" s="605">
        <v>100</v>
      </c>
      <c r="E69" s="344" t="s">
        <v>156</v>
      </c>
      <c r="F69" s="140">
        <v>109.65277777777777</v>
      </c>
      <c r="G69" s="178">
        <v>1440</v>
      </c>
      <c r="H69" s="140">
        <v>100</v>
      </c>
      <c r="I69" s="605">
        <v>100</v>
      </c>
      <c r="J69" s="343" t="s">
        <v>442</v>
      </c>
      <c r="K69" s="561">
        <v>104.08</v>
      </c>
      <c r="L69" s="343"/>
      <c r="M69" s="343"/>
      <c r="N69" s="152" t="s">
        <v>73</v>
      </c>
    </row>
    <row r="70" spans="1:14" ht="15.75">
      <c r="A70" s="153"/>
      <c r="B70" s="140"/>
      <c r="C70" s="140"/>
      <c r="D70" s="605"/>
      <c r="E70" s="77"/>
      <c r="F70" s="140"/>
      <c r="G70" s="178"/>
      <c r="H70" s="140"/>
      <c r="I70" s="605"/>
      <c r="J70" s="347"/>
      <c r="K70" s="347"/>
      <c r="L70" s="347"/>
      <c r="M70" s="347"/>
      <c r="N70" s="282"/>
    </row>
    <row r="71" spans="1:14" ht="15.75">
      <c r="A71" s="162" t="s">
        <v>51</v>
      </c>
      <c r="B71" s="146">
        <v>100</v>
      </c>
      <c r="C71" s="137">
        <v>15</v>
      </c>
      <c r="D71" s="605"/>
      <c r="E71" s="348"/>
      <c r="F71" s="137">
        <v>26.098191214470283</v>
      </c>
      <c r="G71" s="196">
        <f>SUM(G72:G77)</f>
        <v>1548</v>
      </c>
      <c r="H71" s="137">
        <v>100</v>
      </c>
      <c r="I71" s="607"/>
      <c r="J71" s="349"/>
      <c r="K71" s="349"/>
      <c r="L71" s="349"/>
      <c r="M71" s="349"/>
      <c r="N71" s="143"/>
    </row>
    <row r="72" spans="1:14" ht="76.5">
      <c r="A72" s="153" t="s">
        <v>54</v>
      </c>
      <c r="B72" s="140">
        <v>0</v>
      </c>
      <c r="C72" s="142">
        <v>0</v>
      </c>
      <c r="D72" s="605">
        <v>0</v>
      </c>
      <c r="E72" s="344" t="s">
        <v>288</v>
      </c>
      <c r="F72" s="140">
        <v>0</v>
      </c>
      <c r="G72" s="178">
        <v>0</v>
      </c>
      <c r="H72" s="140">
        <v>0</v>
      </c>
      <c r="I72" s="605">
        <v>0</v>
      </c>
      <c r="J72" s="343" t="s">
        <v>288</v>
      </c>
      <c r="K72" s="332">
        <v>0</v>
      </c>
      <c r="L72" s="343"/>
      <c r="M72" s="343"/>
      <c r="N72" s="152" t="s">
        <v>73</v>
      </c>
    </row>
    <row r="73" spans="1:14" ht="191.25">
      <c r="A73" s="153" t="s">
        <v>52</v>
      </c>
      <c r="B73" s="142">
        <v>100</v>
      </c>
      <c r="C73" s="140">
        <v>15</v>
      </c>
      <c r="D73" s="605">
        <v>100</v>
      </c>
      <c r="E73" s="344" t="s">
        <v>289</v>
      </c>
      <c r="F73" s="140">
        <v>0</v>
      </c>
      <c r="G73" s="178">
        <v>900</v>
      </c>
      <c r="H73" s="140">
        <v>100</v>
      </c>
      <c r="I73" s="605">
        <v>100</v>
      </c>
      <c r="J73" s="343" t="s">
        <v>481</v>
      </c>
      <c r="K73" s="332">
        <v>0</v>
      </c>
      <c r="L73" s="343"/>
      <c r="M73" s="343"/>
      <c r="N73" s="152" t="s">
        <v>73</v>
      </c>
    </row>
    <row r="74" spans="1:14" ht="63.75">
      <c r="A74" s="153" t="s">
        <v>53</v>
      </c>
      <c r="B74" s="140">
        <v>0</v>
      </c>
      <c r="C74" s="140">
        <v>0</v>
      </c>
      <c r="D74" s="605">
        <v>0</v>
      </c>
      <c r="E74" s="344" t="s">
        <v>290</v>
      </c>
      <c r="F74" s="140">
        <v>0</v>
      </c>
      <c r="G74" s="178">
        <v>0</v>
      </c>
      <c r="H74" s="140">
        <v>0</v>
      </c>
      <c r="I74" s="605">
        <v>0</v>
      </c>
      <c r="J74" s="343" t="s">
        <v>290</v>
      </c>
      <c r="K74" s="332">
        <v>0</v>
      </c>
      <c r="L74" s="343"/>
      <c r="M74" s="343"/>
      <c r="N74" s="152" t="s">
        <v>73</v>
      </c>
    </row>
    <row r="75" spans="1:14" ht="104.25" customHeight="1">
      <c r="A75" s="153" t="s">
        <v>56</v>
      </c>
      <c r="B75" s="140">
        <v>0</v>
      </c>
      <c r="C75" s="140">
        <v>0</v>
      </c>
      <c r="D75" s="605">
        <v>50</v>
      </c>
      <c r="E75" s="344" t="s">
        <v>291</v>
      </c>
      <c r="F75" s="152">
        <v>62.345679012345677</v>
      </c>
      <c r="G75" s="178">
        <v>648</v>
      </c>
      <c r="H75" s="140">
        <v>100</v>
      </c>
      <c r="I75" s="605">
        <v>100</v>
      </c>
      <c r="J75" s="343" t="s">
        <v>443</v>
      </c>
      <c r="K75" s="561">
        <v>70.66</v>
      </c>
      <c r="L75" s="343"/>
      <c r="M75" s="343"/>
      <c r="N75" s="152" t="s">
        <v>73</v>
      </c>
    </row>
    <row r="76" spans="1:14" ht="140.25">
      <c r="A76" s="153" t="s">
        <v>57</v>
      </c>
      <c r="B76" s="140">
        <v>0</v>
      </c>
      <c r="C76" s="140">
        <v>0</v>
      </c>
      <c r="D76" s="605">
        <v>100</v>
      </c>
      <c r="E76" s="727" t="s">
        <v>157</v>
      </c>
      <c r="F76" s="140">
        <v>0</v>
      </c>
      <c r="G76" s="178">
        <v>0</v>
      </c>
      <c r="H76" s="140">
        <v>0</v>
      </c>
      <c r="I76" s="605">
        <v>0</v>
      </c>
      <c r="J76" s="343" t="s">
        <v>482</v>
      </c>
      <c r="K76" s="332">
        <v>0</v>
      </c>
      <c r="L76" s="343"/>
      <c r="M76" s="343"/>
      <c r="N76" s="152" t="s">
        <v>73</v>
      </c>
    </row>
    <row r="77" spans="1:14" ht="38.25">
      <c r="A77" s="153" t="s">
        <v>55</v>
      </c>
      <c r="B77" s="140">
        <v>0</v>
      </c>
      <c r="C77" s="140">
        <v>0</v>
      </c>
      <c r="D77" s="605">
        <v>0</v>
      </c>
      <c r="E77" s="728"/>
      <c r="F77" s="140">
        <v>0</v>
      </c>
      <c r="G77" s="178">
        <v>0</v>
      </c>
      <c r="H77" s="140">
        <v>0</v>
      </c>
      <c r="I77" s="605">
        <v>0</v>
      </c>
      <c r="J77" s="343" t="s">
        <v>444</v>
      </c>
      <c r="K77" s="332">
        <v>0</v>
      </c>
      <c r="L77" s="343"/>
      <c r="M77" s="343"/>
      <c r="N77" s="152" t="s">
        <v>73</v>
      </c>
    </row>
    <row r="78" spans="1:14" ht="15.75">
      <c r="A78" s="153"/>
      <c r="B78" s="140"/>
      <c r="C78" s="140"/>
      <c r="D78" s="605"/>
      <c r="E78" s="77"/>
      <c r="F78" s="140"/>
      <c r="G78" s="178"/>
      <c r="H78" s="140"/>
      <c r="I78" s="605"/>
      <c r="J78" s="347"/>
      <c r="K78" s="347"/>
      <c r="L78" s="347"/>
      <c r="M78" s="347"/>
      <c r="N78" s="282"/>
    </row>
    <row r="79" spans="1:14" ht="15.75">
      <c r="A79" s="162" t="s">
        <v>78</v>
      </c>
      <c r="B79" s="146">
        <v>0</v>
      </c>
      <c r="C79" s="137">
        <v>0.93</v>
      </c>
      <c r="D79" s="605"/>
      <c r="E79" s="348"/>
      <c r="F79" s="137">
        <v>1.2345679012345678</v>
      </c>
      <c r="G79" s="196">
        <f>SUM(G80:G84)</f>
        <v>648</v>
      </c>
      <c r="H79" s="137">
        <v>100</v>
      </c>
      <c r="I79" s="607"/>
      <c r="J79" s="349"/>
      <c r="K79" s="349"/>
      <c r="L79" s="349"/>
      <c r="M79" s="349"/>
      <c r="N79" s="143"/>
    </row>
    <row r="80" spans="1:14" ht="76.5">
      <c r="A80" s="153" t="s">
        <v>58</v>
      </c>
      <c r="B80" s="140">
        <v>0</v>
      </c>
      <c r="C80" s="142">
        <v>0</v>
      </c>
      <c r="D80" s="605">
        <v>0</v>
      </c>
      <c r="E80" s="333" t="s">
        <v>158</v>
      </c>
      <c r="F80" s="140">
        <v>0</v>
      </c>
      <c r="G80" s="178">
        <v>0</v>
      </c>
      <c r="H80" s="140">
        <v>0</v>
      </c>
      <c r="I80" s="605">
        <v>0</v>
      </c>
      <c r="J80" s="331" t="s">
        <v>158</v>
      </c>
      <c r="K80" s="332">
        <v>0</v>
      </c>
      <c r="L80" s="331"/>
      <c r="M80" s="331"/>
      <c r="N80" s="152" t="s">
        <v>73</v>
      </c>
    </row>
    <row r="81" spans="1:25" ht="242.25">
      <c r="A81" s="153" t="s">
        <v>59</v>
      </c>
      <c r="B81" s="142">
        <v>100</v>
      </c>
      <c r="C81" s="140">
        <v>0.93</v>
      </c>
      <c r="D81" s="605">
        <v>75</v>
      </c>
      <c r="E81" s="333" t="s">
        <v>159</v>
      </c>
      <c r="F81" s="152">
        <v>1.2345679012345678</v>
      </c>
      <c r="G81" s="178">
        <v>648</v>
      </c>
      <c r="H81" s="140">
        <v>100</v>
      </c>
      <c r="I81" s="605">
        <v>100</v>
      </c>
      <c r="J81" s="331" t="s">
        <v>483</v>
      </c>
      <c r="K81" s="332">
        <v>0.13</v>
      </c>
      <c r="L81" s="331"/>
      <c r="M81" s="331"/>
      <c r="N81" s="152" t="s">
        <v>73</v>
      </c>
    </row>
    <row r="82" spans="1:25" ht="140.25">
      <c r="A82" s="153" t="s">
        <v>60</v>
      </c>
      <c r="B82" s="140">
        <v>0</v>
      </c>
      <c r="C82" s="140">
        <v>0</v>
      </c>
      <c r="D82" s="605">
        <v>50</v>
      </c>
      <c r="E82" s="729" t="s">
        <v>160</v>
      </c>
      <c r="F82" s="140">
        <v>0</v>
      </c>
      <c r="G82" s="178">
        <v>0</v>
      </c>
      <c r="H82" s="140">
        <v>0</v>
      </c>
      <c r="I82" s="606">
        <v>50</v>
      </c>
      <c r="J82" s="350" t="s">
        <v>484</v>
      </c>
      <c r="K82" s="563">
        <v>0</v>
      </c>
      <c r="L82" s="350"/>
      <c r="M82" s="350"/>
      <c r="N82" s="152" t="s">
        <v>73</v>
      </c>
    </row>
    <row r="83" spans="1:25" ht="63.75">
      <c r="A83" s="153" t="s">
        <v>61</v>
      </c>
      <c r="B83" s="140">
        <v>0</v>
      </c>
      <c r="C83" s="140">
        <v>0</v>
      </c>
      <c r="D83" s="605">
        <v>0</v>
      </c>
      <c r="E83" s="730"/>
      <c r="F83" s="140">
        <v>0</v>
      </c>
      <c r="G83" s="178">
        <v>0</v>
      </c>
      <c r="H83" s="140">
        <v>0</v>
      </c>
      <c r="I83" s="605">
        <v>0</v>
      </c>
      <c r="J83" s="331" t="s">
        <v>445</v>
      </c>
      <c r="K83" s="332">
        <v>0</v>
      </c>
      <c r="L83" s="331"/>
      <c r="M83" s="331"/>
      <c r="N83" s="152" t="s">
        <v>73</v>
      </c>
    </row>
    <row r="84" spans="1:25" ht="140.25">
      <c r="A84" s="153" t="s">
        <v>62</v>
      </c>
      <c r="B84" s="140">
        <v>0</v>
      </c>
      <c r="C84" s="140">
        <v>0</v>
      </c>
      <c r="D84" s="605">
        <v>100</v>
      </c>
      <c r="E84" s="731"/>
      <c r="F84" s="140">
        <v>0</v>
      </c>
      <c r="G84" s="178">
        <v>0</v>
      </c>
      <c r="H84" s="140">
        <v>0</v>
      </c>
      <c r="I84" s="605">
        <v>30</v>
      </c>
      <c r="J84" s="350" t="s">
        <v>485</v>
      </c>
      <c r="K84" s="563">
        <v>0</v>
      </c>
      <c r="L84" s="350"/>
      <c r="M84" s="350"/>
      <c r="N84" s="152" t="s">
        <v>73</v>
      </c>
    </row>
    <row r="85" spans="1:25" ht="15.75">
      <c r="A85" s="156"/>
      <c r="B85" s="140"/>
      <c r="C85" s="140"/>
      <c r="D85" s="605"/>
      <c r="E85" s="357"/>
      <c r="F85" s="140"/>
      <c r="G85" s="178"/>
      <c r="H85" s="140"/>
      <c r="I85" s="605"/>
      <c r="J85" s="358"/>
      <c r="K85" s="358"/>
      <c r="L85" s="358"/>
      <c r="M85" s="358"/>
      <c r="N85" s="282"/>
    </row>
    <row r="86" spans="1:25" ht="15.75">
      <c r="A86" s="162" t="s">
        <v>63</v>
      </c>
      <c r="B86" s="146">
        <v>100</v>
      </c>
      <c r="C86" s="137">
        <f>(C87+C88+C90+C91)/4</f>
        <v>55.347499999999997</v>
      </c>
      <c r="D86" s="605"/>
      <c r="E86" s="348"/>
      <c r="F86" s="137">
        <v>43.966547192353644</v>
      </c>
      <c r="G86" s="196">
        <f>SUM(G87:G91)</f>
        <v>4248</v>
      </c>
      <c r="H86" s="137">
        <v>100</v>
      </c>
      <c r="I86" s="607"/>
      <c r="J86" s="349"/>
      <c r="K86" s="349"/>
      <c r="L86" s="349"/>
      <c r="M86" s="349"/>
      <c r="N86" s="143"/>
    </row>
    <row r="87" spans="1:25" ht="153">
      <c r="A87" s="153" t="s">
        <v>64</v>
      </c>
      <c r="B87" s="140">
        <v>100</v>
      </c>
      <c r="C87" s="142">
        <v>76.39</v>
      </c>
      <c r="D87" s="605">
        <v>90</v>
      </c>
      <c r="E87" s="732" t="s">
        <v>161</v>
      </c>
      <c r="F87" s="140">
        <v>18.827160493827162</v>
      </c>
      <c r="G87" s="178">
        <v>648</v>
      </c>
      <c r="H87" s="140">
        <v>100</v>
      </c>
      <c r="I87" s="605">
        <v>80</v>
      </c>
      <c r="J87" s="343" t="s">
        <v>486</v>
      </c>
      <c r="K87" s="332">
        <v>0</v>
      </c>
      <c r="L87" s="343"/>
      <c r="M87" s="343"/>
      <c r="N87" s="152" t="s">
        <v>73</v>
      </c>
    </row>
    <row r="88" spans="1:25" ht="153">
      <c r="A88" s="153" t="s">
        <v>65</v>
      </c>
      <c r="B88" s="142">
        <v>80</v>
      </c>
      <c r="C88" s="140">
        <v>69.67</v>
      </c>
      <c r="D88" s="605">
        <v>80</v>
      </c>
      <c r="E88" s="732"/>
      <c r="F88" s="140">
        <v>83.777777777777771</v>
      </c>
      <c r="G88" s="178">
        <v>900</v>
      </c>
      <c r="H88" s="140">
        <v>100</v>
      </c>
      <c r="I88" s="605">
        <v>100</v>
      </c>
      <c r="J88" s="343" t="s">
        <v>487</v>
      </c>
      <c r="K88" s="561">
        <v>86.94</v>
      </c>
      <c r="L88" s="343"/>
      <c r="M88" s="343"/>
      <c r="N88" s="152" t="s">
        <v>73</v>
      </c>
    </row>
    <row r="89" spans="1:25" ht="153">
      <c r="A89" s="153" t="s">
        <v>66</v>
      </c>
      <c r="B89" s="140">
        <v>0</v>
      </c>
      <c r="C89" s="140">
        <v>0</v>
      </c>
      <c r="D89" s="605">
        <v>0</v>
      </c>
      <c r="E89" s="344" t="s">
        <v>488</v>
      </c>
      <c r="F89" s="152">
        <v>0</v>
      </c>
      <c r="G89" s="178">
        <v>900</v>
      </c>
      <c r="H89" s="140">
        <v>100</v>
      </c>
      <c r="I89" s="605">
        <v>100</v>
      </c>
      <c r="J89" s="343" t="s">
        <v>446</v>
      </c>
      <c r="K89" s="561">
        <v>53.3</v>
      </c>
      <c r="L89" s="343"/>
      <c r="M89" s="343"/>
      <c r="N89" s="152" t="s">
        <v>73</v>
      </c>
      <c r="Q89" s="2" t="s">
        <v>69</v>
      </c>
    </row>
    <row r="90" spans="1:25" ht="127.5">
      <c r="A90" s="153" t="s">
        <v>67</v>
      </c>
      <c r="B90" s="140">
        <v>100</v>
      </c>
      <c r="C90" s="140">
        <v>75.33</v>
      </c>
      <c r="D90" s="605">
        <v>66.22</v>
      </c>
      <c r="E90" s="344" t="s">
        <v>162</v>
      </c>
      <c r="F90" s="152">
        <v>66.222222222222229</v>
      </c>
      <c r="G90" s="178">
        <v>900</v>
      </c>
      <c r="H90" s="140">
        <v>100</v>
      </c>
      <c r="I90" s="605">
        <v>75</v>
      </c>
      <c r="J90" s="343" t="s">
        <v>447</v>
      </c>
      <c r="K90" s="561">
        <v>50.65</v>
      </c>
      <c r="L90" s="343"/>
      <c r="M90" s="343"/>
      <c r="N90" s="152" t="s">
        <v>73</v>
      </c>
      <c r="O90" s="42"/>
      <c r="P90" s="42"/>
      <c r="Q90" s="42"/>
      <c r="R90" s="42"/>
      <c r="S90" s="42"/>
      <c r="T90" s="42"/>
      <c r="U90" s="42"/>
      <c r="V90" s="42"/>
      <c r="W90" s="42"/>
      <c r="X90" s="17"/>
      <c r="Y90" s="17"/>
    </row>
    <row r="91" spans="1:25" ht="178.5">
      <c r="A91" s="153" t="s">
        <v>68</v>
      </c>
      <c r="B91" s="142">
        <v>50</v>
      </c>
      <c r="C91" s="140">
        <v>0</v>
      </c>
      <c r="D91" s="605">
        <v>50</v>
      </c>
      <c r="E91" s="344" t="s">
        <v>163</v>
      </c>
      <c r="F91" s="140">
        <v>0</v>
      </c>
      <c r="G91" s="178">
        <v>900</v>
      </c>
      <c r="H91" s="140">
        <v>100</v>
      </c>
      <c r="I91" s="605">
        <v>50</v>
      </c>
      <c r="J91" s="343" t="s">
        <v>489</v>
      </c>
      <c r="K91" s="332">
        <v>0</v>
      </c>
      <c r="L91" s="343"/>
      <c r="M91" s="343"/>
      <c r="N91" s="152" t="s">
        <v>73</v>
      </c>
      <c r="O91" s="43"/>
      <c r="P91" s="43"/>
      <c r="Q91" s="43"/>
      <c r="R91" s="43"/>
      <c r="S91" s="43"/>
      <c r="T91" s="43"/>
      <c r="U91" s="43"/>
      <c r="V91" s="43"/>
      <c r="W91" s="736" t="s">
        <v>82</v>
      </c>
      <c r="X91" s="736"/>
      <c r="Y91" s="736"/>
    </row>
    <row r="92" spans="1:25" ht="14.45" customHeight="1">
      <c r="A92" s="756"/>
      <c r="B92" s="756"/>
      <c r="C92" s="756"/>
      <c r="D92" s="307"/>
      <c r="E92" s="307"/>
      <c r="F92" s="283"/>
      <c r="G92" s="283"/>
      <c r="H92" s="283"/>
      <c r="I92" s="283"/>
      <c r="J92" s="283"/>
      <c r="K92" s="283"/>
      <c r="L92" s="283"/>
      <c r="M92" s="283"/>
      <c r="N92" s="283"/>
      <c r="O92" s="44"/>
      <c r="P92" s="44"/>
      <c r="Q92" s="44"/>
      <c r="R92" s="44"/>
      <c r="S92" s="44"/>
      <c r="T92" s="735"/>
      <c r="U92" s="735"/>
      <c r="V92" s="735"/>
      <c r="W92" s="735"/>
      <c r="X92" s="735"/>
      <c r="Y92" s="735"/>
    </row>
    <row r="93" spans="1:25" ht="15.75">
      <c r="A93" s="733" t="s">
        <v>646</v>
      </c>
      <c r="B93" s="734"/>
      <c r="C93" s="734"/>
      <c r="D93" s="734"/>
      <c r="E93" s="734"/>
      <c r="F93" s="734"/>
      <c r="G93" s="734"/>
      <c r="H93" s="734"/>
      <c r="I93" s="734"/>
      <c r="J93" s="734"/>
      <c r="K93" s="734"/>
      <c r="L93" s="734"/>
      <c r="M93" s="734"/>
      <c r="N93" s="734"/>
    </row>
    <row r="94" spans="1:25" ht="15.75" customHeight="1">
      <c r="A94" s="734" t="s">
        <v>647</v>
      </c>
      <c r="B94" s="734"/>
      <c r="C94" s="734"/>
      <c r="D94" s="734"/>
      <c r="E94" s="734"/>
      <c r="F94" s="734"/>
      <c r="G94" s="734"/>
      <c r="H94" s="734"/>
      <c r="I94" s="734"/>
      <c r="J94" s="734"/>
      <c r="K94" s="734"/>
      <c r="L94" s="734"/>
      <c r="M94" s="734"/>
      <c r="N94" s="734"/>
    </row>
    <row r="95" spans="1:25" ht="21.75" customHeight="1">
      <c r="A95" s="734"/>
      <c r="B95" s="734"/>
      <c r="C95" s="734"/>
      <c r="D95" s="734"/>
      <c r="E95" s="734"/>
      <c r="F95" s="734"/>
      <c r="G95" s="734"/>
      <c r="H95" s="734"/>
      <c r="I95" s="734"/>
      <c r="J95" s="734"/>
      <c r="K95" s="734"/>
      <c r="L95" s="734"/>
      <c r="M95" s="734"/>
      <c r="N95" s="734"/>
    </row>
  </sheetData>
  <mergeCells count="44">
    <mergeCell ref="I9:I12"/>
    <mergeCell ref="A94:N95"/>
    <mergeCell ref="N8:N12"/>
    <mergeCell ref="K9:K12"/>
    <mergeCell ref="A8:A12"/>
    <mergeCell ref="B8:C8"/>
    <mergeCell ref="D8:F8"/>
    <mergeCell ref="L8:M8"/>
    <mergeCell ref="G8:K8"/>
    <mergeCell ref="L9:L12"/>
    <mergeCell ref="M9:M12"/>
    <mergeCell ref="A92:C92"/>
    <mergeCell ref="J39:J40"/>
    <mergeCell ref="E9:E12"/>
    <mergeCell ref="J9:J12"/>
    <mergeCell ref="J18:J19"/>
    <mergeCell ref="E18:E19"/>
    <mergeCell ref="T92:Y92"/>
    <mergeCell ref="W91:Y91"/>
    <mergeCell ref="A1:N1"/>
    <mergeCell ref="A3:N3"/>
    <mergeCell ref="A2:N2"/>
    <mergeCell ref="A4:N4"/>
    <mergeCell ref="A6:N6"/>
    <mergeCell ref="A7:N7"/>
    <mergeCell ref="A5:N5"/>
    <mergeCell ref="B9:B12"/>
    <mergeCell ref="C9:C12"/>
    <mergeCell ref="D9:D12"/>
    <mergeCell ref="F9:F12"/>
    <mergeCell ref="E15:E16"/>
    <mergeCell ref="G9:H10"/>
    <mergeCell ref="E87:E88"/>
    <mergeCell ref="A93:N93"/>
    <mergeCell ref="E33:E36"/>
    <mergeCell ref="E39:E40"/>
    <mergeCell ref="E46:E47"/>
    <mergeCell ref="E37:E38"/>
    <mergeCell ref="J26:J27"/>
    <mergeCell ref="J33:J36"/>
    <mergeCell ref="E52:E53"/>
    <mergeCell ref="E76:E77"/>
    <mergeCell ref="E82:E84"/>
    <mergeCell ref="E26:E27"/>
  </mergeCells>
  <conditionalFormatting sqref="I15 I43 I65 I73 I88:I90 I20:I21 I37:I38 I49 I59 I69 I67 I45:I46">
    <cfRule type="cellIs" dxfId="2" priority="1" operator="lessThan">
      <formula>99.9</formula>
    </cfRule>
  </conditionalFormatting>
  <pageMargins left="0.51181102362204722" right="0.23622047244094491" top="0.35433070866141736" bottom="0.27559055118110237" header="0.15748031496062992" footer="0.15748031496062992"/>
  <pageSetup paperSize="9" scale="46" orientation="landscape" r:id="rId1"/>
  <rowBreaks count="4" manualBreakCount="4">
    <brk id="38" max="12" man="1"/>
    <brk id="51" max="12" man="1"/>
    <brk id="66" max="12" man="1"/>
    <brk id="77"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93"/>
  <sheetViews>
    <sheetView view="pageBreakPreview" zoomScale="90" zoomScaleNormal="160" zoomScaleSheetLayoutView="90" workbookViewId="0">
      <pane ySplit="11" topLeftCell="A71" activePane="bottomLeft" state="frozen"/>
      <selection pane="bottomLeft" activeCell="A85" sqref="A85:XFD85"/>
    </sheetView>
  </sheetViews>
  <sheetFormatPr defaultColWidth="30.85546875" defaultRowHeight="15"/>
  <cols>
    <col min="1" max="1" width="35.42578125" customWidth="1"/>
    <col min="2" max="2" width="12.85546875" customWidth="1"/>
    <col min="3" max="3" width="13" customWidth="1"/>
    <col min="4" max="4" width="14.42578125" style="25" customWidth="1"/>
    <col min="5" max="5" width="22.5703125" style="25" customWidth="1"/>
    <col min="6" max="6" width="11.7109375" style="25" customWidth="1"/>
    <col min="7" max="7" width="19.5703125" style="25" customWidth="1"/>
    <col min="8" max="8" width="14" style="25" customWidth="1"/>
    <col min="9" max="9" width="23" style="25" hidden="1" customWidth="1"/>
    <col min="10" max="10" width="12.5703125" style="25" customWidth="1"/>
    <col min="11" max="11" width="20.7109375" style="25" customWidth="1"/>
    <col min="12" max="12" width="13.140625" style="25" customWidth="1"/>
    <col min="13" max="13" width="11.7109375" customWidth="1"/>
    <col min="14" max="14" width="34.28515625" customWidth="1"/>
  </cols>
  <sheetData>
    <row r="1" spans="1:18" ht="21">
      <c r="A1" s="672" t="s">
        <v>70</v>
      </c>
      <c r="B1" s="672"/>
      <c r="C1" s="672"/>
      <c r="D1" s="672"/>
      <c r="E1" s="672"/>
      <c r="F1" s="672"/>
      <c r="G1" s="672"/>
      <c r="H1" s="672"/>
      <c r="I1" s="672"/>
      <c r="J1" s="672"/>
      <c r="K1" s="672"/>
      <c r="L1" s="672"/>
      <c r="M1" s="672"/>
      <c r="N1" s="672"/>
      <c r="O1" s="1"/>
      <c r="P1" s="1"/>
    </row>
    <row r="2" spans="1:18" s="25" customFormat="1" ht="9" customHeight="1">
      <c r="A2" s="719"/>
      <c r="B2" s="719"/>
      <c r="C2" s="719"/>
      <c r="D2" s="719"/>
      <c r="E2" s="719"/>
      <c r="F2" s="719"/>
      <c r="G2" s="719"/>
      <c r="H2" s="719"/>
      <c r="I2" s="719"/>
      <c r="J2" s="719"/>
      <c r="K2" s="719"/>
      <c r="L2" s="719"/>
      <c r="M2" s="719"/>
      <c r="N2" s="719"/>
      <c r="O2" s="1"/>
      <c r="P2" s="1"/>
    </row>
    <row r="3" spans="1:18" ht="23.25">
      <c r="A3" s="714" t="s">
        <v>638</v>
      </c>
      <c r="B3" s="714"/>
      <c r="C3" s="714"/>
      <c r="D3" s="714"/>
      <c r="E3" s="714"/>
      <c r="F3" s="714"/>
      <c r="G3" s="714"/>
      <c r="H3" s="714"/>
      <c r="I3" s="714"/>
      <c r="J3" s="714"/>
      <c r="K3" s="714"/>
      <c r="L3" s="714"/>
      <c r="M3" s="714"/>
      <c r="N3" s="714"/>
      <c r="O3" s="11"/>
      <c r="P3" s="11"/>
    </row>
    <row r="4" spans="1:18" ht="9" customHeight="1">
      <c r="A4" s="713"/>
      <c r="B4" s="713"/>
      <c r="C4" s="713"/>
      <c r="D4" s="713"/>
      <c r="E4" s="713"/>
      <c r="F4" s="713"/>
      <c r="G4" s="713"/>
      <c r="H4" s="713"/>
      <c r="I4" s="713"/>
      <c r="J4" s="713"/>
      <c r="K4" s="713"/>
      <c r="L4" s="713"/>
      <c r="M4" s="713"/>
      <c r="N4" s="713"/>
      <c r="O4" s="4"/>
      <c r="P4" s="4"/>
      <c r="Q4" s="4"/>
      <c r="R4" s="4"/>
    </row>
    <row r="5" spans="1:18" ht="16.5" customHeight="1">
      <c r="A5" s="673" t="s">
        <v>252</v>
      </c>
      <c r="B5" s="673"/>
      <c r="C5" s="673"/>
      <c r="D5" s="673"/>
      <c r="E5" s="673"/>
      <c r="F5" s="673"/>
      <c r="G5" s="673"/>
      <c r="H5" s="673"/>
      <c r="I5" s="673"/>
      <c r="J5" s="673"/>
      <c r="K5" s="673"/>
      <c r="L5" s="673"/>
      <c r="M5" s="673"/>
      <c r="N5" s="673"/>
      <c r="O5" s="4"/>
      <c r="P5" s="4"/>
      <c r="Q5" s="4"/>
      <c r="R5" s="4"/>
    </row>
    <row r="6" spans="1:18" ht="16.5" customHeight="1">
      <c r="A6" s="673" t="s">
        <v>85</v>
      </c>
      <c r="B6" s="673"/>
      <c r="C6" s="673"/>
      <c r="D6" s="673"/>
      <c r="E6" s="673"/>
      <c r="F6" s="673"/>
      <c r="G6" s="673"/>
      <c r="H6" s="673"/>
      <c r="I6" s="673"/>
      <c r="J6" s="673"/>
      <c r="K6" s="673"/>
      <c r="L6" s="673"/>
      <c r="M6" s="673"/>
      <c r="N6" s="673"/>
      <c r="O6" s="4"/>
      <c r="P6" s="4"/>
      <c r="Q6" s="4"/>
      <c r="R6" s="4"/>
    </row>
    <row r="7" spans="1:18" ht="26.25" customHeight="1">
      <c r="A7" s="674" t="s">
        <v>295</v>
      </c>
      <c r="B7" s="674"/>
      <c r="C7" s="674"/>
      <c r="D7" s="674"/>
      <c r="E7" s="674"/>
      <c r="F7" s="674"/>
      <c r="G7" s="674"/>
      <c r="H7" s="674"/>
      <c r="I7" s="674"/>
      <c r="J7" s="674"/>
      <c r="K7" s="674"/>
      <c r="L7" s="674"/>
      <c r="M7" s="674"/>
      <c r="N7" s="674"/>
      <c r="O7" s="4"/>
      <c r="P7" s="4"/>
      <c r="Q7" s="4"/>
      <c r="R7" s="4"/>
    </row>
    <row r="8" spans="1:18" s="25" customFormat="1" ht="26.25" customHeight="1">
      <c r="A8" s="681" t="s">
        <v>71</v>
      </c>
      <c r="B8" s="684">
        <v>2017</v>
      </c>
      <c r="C8" s="686"/>
      <c r="D8" s="684">
        <v>2018</v>
      </c>
      <c r="E8" s="685"/>
      <c r="F8" s="686"/>
      <c r="G8" s="684">
        <v>2019</v>
      </c>
      <c r="H8" s="685"/>
      <c r="I8" s="685"/>
      <c r="J8" s="686"/>
      <c r="K8" s="678">
        <v>2020</v>
      </c>
      <c r="L8" s="680"/>
      <c r="M8" s="683" t="s">
        <v>72</v>
      </c>
      <c r="N8" s="481"/>
      <c r="O8" s="4"/>
      <c r="P8" s="4"/>
      <c r="Q8" s="4"/>
      <c r="R8" s="4"/>
    </row>
    <row r="9" spans="1:18" ht="72" customHeight="1">
      <c r="A9" s="682"/>
      <c r="B9" s="73" t="s">
        <v>657</v>
      </c>
      <c r="C9" s="73" t="s">
        <v>98</v>
      </c>
      <c r="D9" s="598" t="s">
        <v>634</v>
      </c>
      <c r="E9" s="73" t="s">
        <v>561</v>
      </c>
      <c r="F9" s="399" t="s">
        <v>245</v>
      </c>
      <c r="G9" s="73" t="s">
        <v>562</v>
      </c>
      <c r="H9" s="598" t="s">
        <v>659</v>
      </c>
      <c r="I9" s="390" t="s">
        <v>548</v>
      </c>
      <c r="J9" s="73" t="s">
        <v>637</v>
      </c>
      <c r="K9" s="73" t="s">
        <v>639</v>
      </c>
      <c r="L9" s="73" t="s">
        <v>640</v>
      </c>
      <c r="M9" s="683"/>
    </row>
    <row r="10" spans="1:18" ht="7.5" customHeight="1">
      <c r="A10" s="62"/>
      <c r="B10" s="74"/>
      <c r="C10" s="74"/>
      <c r="D10" s="632"/>
      <c r="E10" s="72"/>
      <c r="F10" s="74"/>
      <c r="G10" s="74"/>
      <c r="H10" s="632"/>
      <c r="I10" s="31"/>
      <c r="J10" s="517"/>
      <c r="K10" s="517"/>
      <c r="L10" s="517"/>
      <c r="M10" s="72"/>
    </row>
    <row r="11" spans="1:18" ht="15.75">
      <c r="A11" s="14" t="s">
        <v>0</v>
      </c>
      <c r="B11" s="162">
        <v>0.55000000000000004</v>
      </c>
      <c r="C11" s="162">
        <v>0.44</v>
      </c>
      <c r="D11" s="599">
        <v>0.55000000000000004</v>
      </c>
      <c r="E11" s="86"/>
      <c r="F11" s="162">
        <v>0.28999999999999998</v>
      </c>
      <c r="G11" s="162"/>
      <c r="H11" s="599"/>
      <c r="I11" s="230"/>
      <c r="J11" s="242"/>
      <c r="K11" s="242"/>
      <c r="L11" s="242"/>
      <c r="M11" s="14"/>
    </row>
    <row r="12" spans="1:18" ht="13.5" customHeight="1">
      <c r="A12" s="62" t="s">
        <v>1</v>
      </c>
      <c r="B12" s="140">
        <v>0.64620355411954766</v>
      </c>
      <c r="C12" s="140">
        <v>0.69305331179321483</v>
      </c>
      <c r="D12" s="605">
        <v>0.7</v>
      </c>
      <c r="E12" s="78" t="s">
        <v>189</v>
      </c>
      <c r="F12" s="140">
        <v>0.66</v>
      </c>
      <c r="G12" s="759" t="s">
        <v>388</v>
      </c>
      <c r="H12" s="605">
        <v>0.65</v>
      </c>
      <c r="I12" s="359" t="s">
        <v>189</v>
      </c>
      <c r="J12" s="582">
        <v>0.02</v>
      </c>
      <c r="K12" s="516"/>
      <c r="L12" s="516"/>
      <c r="M12" s="77" t="s">
        <v>75</v>
      </c>
    </row>
    <row r="13" spans="1:18" ht="13.5" customHeight="1">
      <c r="A13" s="62" t="s">
        <v>2</v>
      </c>
      <c r="B13" s="140">
        <v>0.5</v>
      </c>
      <c r="C13" s="140">
        <v>0.19680156657963446</v>
      </c>
      <c r="D13" s="605">
        <v>0.45</v>
      </c>
      <c r="E13" s="77" t="s">
        <v>189</v>
      </c>
      <c r="F13" s="140">
        <v>0.06</v>
      </c>
      <c r="G13" s="760"/>
      <c r="H13" s="605">
        <v>0.5</v>
      </c>
      <c r="I13" s="78" t="s">
        <v>193</v>
      </c>
      <c r="J13" s="140">
        <v>0</v>
      </c>
      <c r="K13" s="78"/>
      <c r="L13" s="78"/>
      <c r="M13" s="77" t="s">
        <v>75</v>
      </c>
    </row>
    <row r="14" spans="1:18" ht="13.5" customHeight="1">
      <c r="A14" s="62" t="s">
        <v>3</v>
      </c>
      <c r="B14" s="140">
        <v>0.55000000000000004</v>
      </c>
      <c r="C14" s="140">
        <v>0.25292848335388413</v>
      </c>
      <c r="D14" s="605">
        <v>0.5</v>
      </c>
      <c r="E14" s="78" t="s">
        <v>386</v>
      </c>
      <c r="F14" s="140">
        <v>0.17</v>
      </c>
      <c r="G14" s="760"/>
      <c r="H14" s="605">
        <v>0.5</v>
      </c>
      <c r="I14" s="236" t="s">
        <v>189</v>
      </c>
      <c r="J14" s="406">
        <v>0</v>
      </c>
      <c r="K14" s="236"/>
      <c r="L14" s="236"/>
      <c r="M14" s="77" t="s">
        <v>75</v>
      </c>
    </row>
    <row r="15" spans="1:18" ht="13.5" customHeight="1">
      <c r="A15" s="62" t="s">
        <v>4</v>
      </c>
      <c r="B15" s="140">
        <v>0.23014440433212996</v>
      </c>
      <c r="C15" s="140">
        <v>6.2274368231046928E-2</v>
      </c>
      <c r="D15" s="605">
        <v>0.23014440433212996</v>
      </c>
      <c r="E15" s="78" t="s">
        <v>387</v>
      </c>
      <c r="F15" s="140">
        <v>0.15</v>
      </c>
      <c r="G15" s="760"/>
      <c r="H15" s="605">
        <v>0.5</v>
      </c>
      <c r="I15" s="236" t="s">
        <v>189</v>
      </c>
      <c r="J15" s="406">
        <v>0.01</v>
      </c>
      <c r="K15" s="236"/>
      <c r="L15" s="236"/>
      <c r="M15" s="77" t="s">
        <v>75</v>
      </c>
    </row>
    <row r="16" spans="1:18" ht="13.5" customHeight="1">
      <c r="A16" s="62" t="s">
        <v>5</v>
      </c>
      <c r="B16" s="140">
        <v>0.52589641434262946</v>
      </c>
      <c r="C16" s="140">
        <v>0.6155378486055777</v>
      </c>
      <c r="D16" s="605">
        <v>0.52589641434262946</v>
      </c>
      <c r="E16" s="78" t="s">
        <v>191</v>
      </c>
      <c r="F16" s="140">
        <v>0.01</v>
      </c>
      <c r="G16" s="760"/>
      <c r="H16" s="605">
        <v>0.62</v>
      </c>
      <c r="I16" s="360" t="s">
        <v>189</v>
      </c>
      <c r="J16" s="583">
        <v>0</v>
      </c>
      <c r="K16" s="360"/>
      <c r="L16" s="360"/>
      <c r="M16" s="77" t="s">
        <v>75</v>
      </c>
    </row>
    <row r="17" spans="1:13" ht="13.5" customHeight="1">
      <c r="A17" s="62" t="s">
        <v>6</v>
      </c>
      <c r="B17" s="140">
        <v>0.54769863718179479</v>
      </c>
      <c r="C17" s="140">
        <v>0.63872460786834662</v>
      </c>
      <c r="D17" s="605">
        <v>0.28999999999999998</v>
      </c>
      <c r="E17" s="78" t="s">
        <v>192</v>
      </c>
      <c r="F17" s="140">
        <v>0.28999999999999998</v>
      </c>
      <c r="G17" s="760"/>
      <c r="H17" s="605">
        <v>0.5</v>
      </c>
      <c r="I17" s="236" t="s">
        <v>189</v>
      </c>
      <c r="J17" s="406">
        <v>0</v>
      </c>
      <c r="K17" s="236"/>
      <c r="L17" s="236"/>
      <c r="M17" s="77" t="s">
        <v>75</v>
      </c>
    </row>
    <row r="18" spans="1:13" ht="13.5" customHeight="1">
      <c r="A18" s="62" t="s">
        <v>7</v>
      </c>
      <c r="B18" s="140">
        <v>0.6</v>
      </c>
      <c r="C18" s="140">
        <v>0.61611065907241658</v>
      </c>
      <c r="D18" s="605">
        <v>0.6</v>
      </c>
      <c r="E18" s="78" t="s">
        <v>191</v>
      </c>
      <c r="F18" s="140">
        <v>0.57999999999999996</v>
      </c>
      <c r="G18" s="760"/>
      <c r="H18" s="605">
        <v>0.57999999999999996</v>
      </c>
      <c r="I18" s="360" t="s">
        <v>189</v>
      </c>
      <c r="J18" s="583">
        <v>0.27</v>
      </c>
      <c r="K18" s="360"/>
      <c r="L18" s="360"/>
      <c r="M18" s="77" t="s">
        <v>76</v>
      </c>
    </row>
    <row r="19" spans="1:13" ht="13.5" customHeight="1">
      <c r="A19" s="62" t="s">
        <v>8</v>
      </c>
      <c r="B19" s="140">
        <v>0.50030720617923286</v>
      </c>
      <c r="C19" s="140">
        <v>0.45949267093829549</v>
      </c>
      <c r="D19" s="605">
        <v>0.48</v>
      </c>
      <c r="E19" s="78" t="s">
        <v>193</v>
      </c>
      <c r="F19" s="140">
        <v>0.31</v>
      </c>
      <c r="G19" s="760"/>
      <c r="H19" s="605">
        <v>0.5</v>
      </c>
      <c r="I19" s="236" t="s">
        <v>189</v>
      </c>
      <c r="J19" s="406">
        <v>0.01</v>
      </c>
      <c r="K19" s="236"/>
      <c r="L19" s="236"/>
      <c r="M19" s="77" t="s">
        <v>76</v>
      </c>
    </row>
    <row r="20" spans="1:13" ht="13.5" customHeight="1">
      <c r="A20" s="62" t="s">
        <v>9</v>
      </c>
      <c r="B20" s="140">
        <v>0.60437651962486982</v>
      </c>
      <c r="C20" s="140">
        <v>0.44807224730809309</v>
      </c>
      <c r="D20" s="605">
        <v>0.60437651962486982</v>
      </c>
      <c r="E20" s="78" t="s">
        <v>193</v>
      </c>
      <c r="F20" s="140">
        <v>0.21</v>
      </c>
      <c r="G20" s="761"/>
      <c r="H20" s="605">
        <v>0.5</v>
      </c>
      <c r="I20" s="236" t="s">
        <v>189</v>
      </c>
      <c r="J20" s="584">
        <v>0.01</v>
      </c>
      <c r="K20" s="236"/>
      <c r="L20" s="236"/>
      <c r="M20" s="77" t="s">
        <v>76</v>
      </c>
    </row>
    <row r="21" spans="1:13" ht="13.5" customHeight="1">
      <c r="A21" s="62"/>
      <c r="B21" s="142"/>
      <c r="C21" s="142"/>
      <c r="D21" s="600"/>
      <c r="E21" s="76"/>
      <c r="F21" s="142"/>
      <c r="G21" s="142"/>
      <c r="H21" s="600"/>
      <c r="I21" s="236"/>
      <c r="J21" s="236"/>
      <c r="K21" s="236"/>
      <c r="L21" s="236"/>
      <c r="M21" s="76"/>
    </row>
    <row r="22" spans="1:13" ht="13.5" customHeight="1">
      <c r="A22" s="14" t="s">
        <v>10</v>
      </c>
      <c r="B22" s="162">
        <v>0.81</v>
      </c>
      <c r="C22" s="162">
        <v>0.57999999999999996</v>
      </c>
      <c r="D22" s="599">
        <v>0.81</v>
      </c>
      <c r="E22" s="95"/>
      <c r="F22" s="162">
        <v>0.83</v>
      </c>
      <c r="G22" s="162"/>
      <c r="H22" s="599"/>
      <c r="I22" s="230"/>
      <c r="J22" s="230"/>
      <c r="K22" s="230"/>
      <c r="L22" s="230"/>
      <c r="M22" s="95"/>
    </row>
    <row r="23" spans="1:13" ht="13.5" customHeight="1">
      <c r="A23" s="62" t="s">
        <v>11</v>
      </c>
      <c r="B23" s="140">
        <v>0.95826235093696766</v>
      </c>
      <c r="C23" s="140">
        <v>0.49574105621805792</v>
      </c>
      <c r="D23" s="605">
        <v>0.85</v>
      </c>
      <c r="E23" s="77" t="s">
        <v>194</v>
      </c>
      <c r="F23" s="140">
        <v>0.84</v>
      </c>
      <c r="G23" s="759" t="s">
        <v>388</v>
      </c>
      <c r="H23" s="605">
        <v>0.9</v>
      </c>
      <c r="I23" s="360" t="s">
        <v>189</v>
      </c>
      <c r="J23" s="360">
        <v>0.92</v>
      </c>
      <c r="K23" s="360"/>
      <c r="L23" s="360"/>
      <c r="M23" s="77" t="s">
        <v>75</v>
      </c>
    </row>
    <row r="24" spans="1:13" ht="13.5" customHeight="1">
      <c r="A24" s="62" t="s">
        <v>12</v>
      </c>
      <c r="B24" s="140">
        <v>0.49180327868852458</v>
      </c>
      <c r="C24" s="140">
        <v>0.35655737704918034</v>
      </c>
      <c r="D24" s="605">
        <v>0.49180327868852458</v>
      </c>
      <c r="E24" s="78" t="s">
        <v>189</v>
      </c>
      <c r="F24" s="140">
        <v>0.81</v>
      </c>
      <c r="G24" s="760"/>
      <c r="H24" s="605">
        <v>0.5</v>
      </c>
      <c r="I24" s="360" t="s">
        <v>189</v>
      </c>
      <c r="J24" s="360">
        <v>0.66</v>
      </c>
      <c r="K24" s="360"/>
      <c r="L24" s="360"/>
      <c r="M24" s="77" t="s">
        <v>75</v>
      </c>
    </row>
    <row r="25" spans="1:13" ht="13.5" customHeight="1">
      <c r="A25" s="62" t="s">
        <v>13</v>
      </c>
      <c r="B25" s="140">
        <v>0.4143646408839779</v>
      </c>
      <c r="C25" s="140">
        <v>0.15469613259668508</v>
      </c>
      <c r="D25" s="605">
        <v>0.41</v>
      </c>
      <c r="E25" s="78" t="s">
        <v>189</v>
      </c>
      <c r="F25" s="140">
        <v>0.01</v>
      </c>
      <c r="G25" s="760"/>
      <c r="H25" s="605">
        <v>0.5</v>
      </c>
      <c r="I25" s="360" t="s">
        <v>189</v>
      </c>
      <c r="J25" s="360">
        <v>0.01</v>
      </c>
      <c r="K25" s="360"/>
      <c r="L25" s="360"/>
      <c r="M25" s="77" t="s">
        <v>76</v>
      </c>
    </row>
    <row r="26" spans="1:13" ht="13.5" customHeight="1">
      <c r="A26" s="62" t="s">
        <v>14</v>
      </c>
      <c r="B26" s="140">
        <v>0.44961804292469987</v>
      </c>
      <c r="C26" s="140">
        <v>0.40269188795925792</v>
      </c>
      <c r="D26" s="605">
        <v>0.44961804292469987</v>
      </c>
      <c r="E26" s="78" t="s">
        <v>189</v>
      </c>
      <c r="F26" s="140">
        <v>0.63</v>
      </c>
      <c r="G26" s="760"/>
      <c r="H26" s="605">
        <v>0.6</v>
      </c>
      <c r="I26" s="360" t="s">
        <v>189</v>
      </c>
      <c r="J26" s="360">
        <v>0.39</v>
      </c>
      <c r="K26" s="360"/>
      <c r="L26" s="360"/>
      <c r="M26" s="77" t="s">
        <v>76</v>
      </c>
    </row>
    <row r="27" spans="1:13" ht="13.5" customHeight="1">
      <c r="A27" s="62" t="s">
        <v>15</v>
      </c>
      <c r="B27" s="140">
        <v>0.91145833333333337</v>
      </c>
      <c r="C27" s="140">
        <v>0.78307291666666667</v>
      </c>
      <c r="D27" s="605">
        <v>0.91145833333333337</v>
      </c>
      <c r="E27" s="78" t="s">
        <v>189</v>
      </c>
      <c r="F27" s="140">
        <v>1.1200000000000001</v>
      </c>
      <c r="G27" s="760"/>
      <c r="H27" s="605">
        <v>1</v>
      </c>
      <c r="I27" s="360" t="s">
        <v>189</v>
      </c>
      <c r="J27" s="360">
        <v>1.01</v>
      </c>
      <c r="K27" s="360"/>
      <c r="L27" s="360"/>
      <c r="M27" s="77" t="s">
        <v>76</v>
      </c>
    </row>
    <row r="28" spans="1:13" ht="13.5" customHeight="1">
      <c r="A28" s="62" t="s">
        <v>16</v>
      </c>
      <c r="B28" s="140">
        <v>0.59827006246996639</v>
      </c>
      <c r="C28" s="140">
        <v>0.3142719846227775</v>
      </c>
      <c r="D28" s="605">
        <v>0.45</v>
      </c>
      <c r="E28" s="78" t="s">
        <v>195</v>
      </c>
      <c r="F28" s="140">
        <v>0.33</v>
      </c>
      <c r="G28" s="761"/>
      <c r="H28" s="605">
        <v>0.5</v>
      </c>
      <c r="I28" s="236" t="s">
        <v>189</v>
      </c>
      <c r="J28" s="236">
        <v>1.08</v>
      </c>
      <c r="K28" s="236"/>
      <c r="L28" s="236"/>
      <c r="M28" s="77" t="s">
        <v>76</v>
      </c>
    </row>
    <row r="29" spans="1:13" ht="13.5" customHeight="1">
      <c r="A29" s="62"/>
      <c r="B29" s="142"/>
      <c r="C29" s="142"/>
      <c r="D29" s="600"/>
      <c r="E29" s="76"/>
      <c r="F29" s="142"/>
      <c r="G29" s="142"/>
      <c r="H29" s="600"/>
      <c r="I29" s="236"/>
      <c r="J29" s="236"/>
      <c r="K29" s="236"/>
      <c r="L29" s="236"/>
      <c r="M29" s="76"/>
    </row>
    <row r="30" spans="1:13" ht="13.5" customHeight="1">
      <c r="A30" s="14" t="s">
        <v>17</v>
      </c>
      <c r="B30" s="162">
        <v>0.78</v>
      </c>
      <c r="C30" s="162">
        <v>0.46</v>
      </c>
      <c r="D30" s="599">
        <v>0.78</v>
      </c>
      <c r="E30" s="95"/>
      <c r="F30" s="162">
        <v>0.57999999999999996</v>
      </c>
      <c r="G30" s="162"/>
      <c r="H30" s="599"/>
      <c r="I30" s="361"/>
      <c r="J30" s="361"/>
      <c r="K30" s="361"/>
      <c r="L30" s="361"/>
      <c r="M30" s="95"/>
    </row>
    <row r="31" spans="1:13" ht="13.5" customHeight="1">
      <c r="A31" s="62" t="s">
        <v>18</v>
      </c>
      <c r="B31" s="140">
        <v>0.6</v>
      </c>
      <c r="C31" s="181">
        <v>0.33</v>
      </c>
      <c r="D31" s="605">
        <v>0.5</v>
      </c>
      <c r="E31" s="78" t="s">
        <v>193</v>
      </c>
      <c r="F31" s="140">
        <v>0.2</v>
      </c>
      <c r="G31" s="759" t="s">
        <v>388</v>
      </c>
      <c r="H31" s="605">
        <v>0.5</v>
      </c>
      <c r="I31" s="236" t="s">
        <v>189</v>
      </c>
      <c r="J31" s="236">
        <v>0.18</v>
      </c>
      <c r="K31" s="236"/>
      <c r="L31" s="236"/>
      <c r="M31" s="77" t="s">
        <v>76</v>
      </c>
    </row>
    <row r="32" spans="1:13" ht="13.5" customHeight="1">
      <c r="A32" s="62" t="s">
        <v>19</v>
      </c>
      <c r="B32" s="140">
        <v>0.6</v>
      </c>
      <c r="C32" s="181">
        <v>0.64059020044543435</v>
      </c>
      <c r="D32" s="605">
        <v>0.5</v>
      </c>
      <c r="E32" s="78" t="s">
        <v>193</v>
      </c>
      <c r="F32" s="140">
        <v>0.43</v>
      </c>
      <c r="G32" s="760"/>
      <c r="H32" s="605">
        <v>0.5</v>
      </c>
      <c r="I32" s="236" t="s">
        <v>189</v>
      </c>
      <c r="J32" s="236">
        <v>0.18</v>
      </c>
      <c r="K32" s="236"/>
      <c r="L32" s="236"/>
      <c r="M32" s="77" t="s">
        <v>75</v>
      </c>
    </row>
    <row r="33" spans="1:13" ht="13.5" customHeight="1">
      <c r="A33" s="62" t="s">
        <v>20</v>
      </c>
      <c r="B33" s="140">
        <v>0.46</v>
      </c>
      <c r="C33" s="181">
        <v>0.52677329624478442</v>
      </c>
      <c r="D33" s="605">
        <v>0.5</v>
      </c>
      <c r="E33" s="78" t="s">
        <v>196</v>
      </c>
      <c r="F33" s="140">
        <v>0.43</v>
      </c>
      <c r="G33" s="760"/>
      <c r="H33" s="605">
        <v>0.5</v>
      </c>
      <c r="I33" s="236" t="s">
        <v>189</v>
      </c>
      <c r="J33" s="584">
        <v>0.2</v>
      </c>
      <c r="K33" s="236"/>
      <c r="L33" s="236"/>
      <c r="M33" s="77" t="s">
        <v>76</v>
      </c>
    </row>
    <row r="34" spans="1:13" ht="13.5" customHeight="1">
      <c r="A34" s="62" t="s">
        <v>21</v>
      </c>
      <c r="B34" s="140">
        <v>0.5</v>
      </c>
      <c r="C34" s="181">
        <v>0.35286225402504473</v>
      </c>
      <c r="D34" s="605">
        <v>0.45617173524150267</v>
      </c>
      <c r="E34" s="77" t="s">
        <v>189</v>
      </c>
      <c r="F34" s="140">
        <v>0.24</v>
      </c>
      <c r="G34" s="760"/>
      <c r="H34" s="605">
        <v>0.5</v>
      </c>
      <c r="I34" s="236" t="s">
        <v>189</v>
      </c>
      <c r="J34" s="236">
        <v>0.12</v>
      </c>
      <c r="K34" s="236"/>
      <c r="L34" s="236"/>
      <c r="M34" s="77" t="s">
        <v>76</v>
      </c>
    </row>
    <row r="35" spans="1:13" ht="13.5" customHeight="1">
      <c r="A35" s="62" t="s">
        <v>22</v>
      </c>
      <c r="B35" s="140">
        <v>1.0410410410410411</v>
      </c>
      <c r="C35" s="181">
        <v>0.66306306306306306</v>
      </c>
      <c r="D35" s="605">
        <v>0.7</v>
      </c>
      <c r="E35" s="78" t="s">
        <v>197</v>
      </c>
      <c r="F35" s="140">
        <v>0.72</v>
      </c>
      <c r="G35" s="760"/>
      <c r="H35" s="605">
        <v>0.7</v>
      </c>
      <c r="I35" s="78" t="s">
        <v>193</v>
      </c>
      <c r="J35" s="78">
        <v>0.34</v>
      </c>
      <c r="K35" s="78"/>
      <c r="L35" s="78"/>
      <c r="M35" s="77" t="s">
        <v>76</v>
      </c>
    </row>
    <row r="36" spans="1:13" ht="13.5" customHeight="1">
      <c r="A36" s="62" t="s">
        <v>23</v>
      </c>
      <c r="B36" s="140">
        <v>0.3</v>
      </c>
      <c r="C36" s="181">
        <v>0.48520023215322111</v>
      </c>
      <c r="D36" s="605">
        <v>0.6</v>
      </c>
      <c r="E36" s="78" t="s">
        <v>196</v>
      </c>
      <c r="F36" s="140">
        <v>0.81</v>
      </c>
      <c r="G36" s="760"/>
      <c r="H36" s="605">
        <v>0.5</v>
      </c>
      <c r="I36" s="360" t="s">
        <v>189</v>
      </c>
      <c r="J36" s="360">
        <v>0.27</v>
      </c>
      <c r="K36" s="360"/>
      <c r="L36" s="360"/>
      <c r="M36" s="77" t="s">
        <v>76</v>
      </c>
    </row>
    <row r="37" spans="1:13" ht="13.5" customHeight="1">
      <c r="A37" s="62" t="s">
        <v>24</v>
      </c>
      <c r="B37" s="140">
        <v>0.55688146380270487</v>
      </c>
      <c r="C37" s="181">
        <v>0.31455847255369929</v>
      </c>
      <c r="D37" s="605">
        <v>0.55688146380270487</v>
      </c>
      <c r="E37" s="78" t="s">
        <v>198</v>
      </c>
      <c r="F37" s="140">
        <v>0.56000000000000005</v>
      </c>
      <c r="G37" s="760"/>
      <c r="H37" s="605">
        <v>0.56000000000000005</v>
      </c>
      <c r="I37" s="360" t="s">
        <v>189</v>
      </c>
      <c r="J37" s="360">
        <v>0.25</v>
      </c>
      <c r="K37" s="360"/>
      <c r="L37" s="360"/>
      <c r="M37" s="77" t="s">
        <v>76</v>
      </c>
    </row>
    <row r="38" spans="1:13" ht="13.5" customHeight="1">
      <c r="A38" s="62" t="s">
        <v>25</v>
      </c>
      <c r="B38" s="140">
        <v>0.61928634621055745</v>
      </c>
      <c r="C38" s="181">
        <v>0.23975228546151578</v>
      </c>
      <c r="D38" s="605">
        <v>0.47</v>
      </c>
      <c r="E38" s="77" t="s">
        <v>189</v>
      </c>
      <c r="F38" s="140">
        <v>0.47</v>
      </c>
      <c r="G38" s="761"/>
      <c r="H38" s="605">
        <v>0.47</v>
      </c>
      <c r="I38" s="360" t="s">
        <v>189</v>
      </c>
      <c r="J38" s="360">
        <v>0.14000000000000001</v>
      </c>
      <c r="K38" s="360"/>
      <c r="L38" s="360"/>
      <c r="M38" s="77" t="s">
        <v>76</v>
      </c>
    </row>
    <row r="39" spans="1:13" ht="13.5" customHeight="1">
      <c r="A39" s="62"/>
      <c r="B39" s="142"/>
      <c r="C39" s="142"/>
      <c r="D39" s="600"/>
      <c r="E39" s="76"/>
      <c r="F39" s="142"/>
      <c r="G39" s="142"/>
      <c r="H39" s="600"/>
      <c r="I39" s="362"/>
      <c r="J39" s="362"/>
      <c r="K39" s="362"/>
      <c r="L39" s="362"/>
      <c r="M39" s="76"/>
    </row>
    <row r="40" spans="1:13" ht="28.5" customHeight="1">
      <c r="A40" s="73" t="s">
        <v>80</v>
      </c>
      <c r="B40" s="162">
        <v>0.5</v>
      </c>
      <c r="C40" s="137">
        <v>0.51</v>
      </c>
      <c r="D40" s="607">
        <v>0.5</v>
      </c>
      <c r="E40" s="14"/>
      <c r="F40" s="137">
        <v>0.47</v>
      </c>
      <c r="G40" s="137"/>
      <c r="H40" s="607"/>
      <c r="I40" s="361"/>
      <c r="J40" s="361"/>
      <c r="K40" s="361"/>
      <c r="L40" s="361"/>
      <c r="M40" s="14"/>
    </row>
    <row r="41" spans="1:13" ht="13.5" customHeight="1">
      <c r="A41" s="62" t="s">
        <v>26</v>
      </c>
      <c r="B41" s="140">
        <v>0.8</v>
      </c>
      <c r="C41" s="140">
        <v>0.69878603945371776</v>
      </c>
      <c r="D41" s="605">
        <v>0.8</v>
      </c>
      <c r="E41" s="78" t="s">
        <v>189</v>
      </c>
      <c r="F41" s="140">
        <v>0.43</v>
      </c>
      <c r="G41" s="759" t="s">
        <v>388</v>
      </c>
      <c r="H41" s="605">
        <v>0.5</v>
      </c>
      <c r="I41" s="236" t="s">
        <v>189</v>
      </c>
      <c r="J41" s="236">
        <v>0.01</v>
      </c>
      <c r="K41" s="236"/>
      <c r="L41" s="236"/>
      <c r="M41" s="77" t="s">
        <v>76</v>
      </c>
    </row>
    <row r="42" spans="1:13" ht="13.5" customHeight="1">
      <c r="A42" s="62" t="s">
        <v>27</v>
      </c>
      <c r="B42" s="140">
        <v>0.35</v>
      </c>
      <c r="C42" s="140">
        <v>0.38561960232978509</v>
      </c>
      <c r="D42" s="605">
        <v>0.34946776461136775</v>
      </c>
      <c r="E42" s="78" t="s">
        <v>196</v>
      </c>
      <c r="F42" s="140">
        <v>0.31</v>
      </c>
      <c r="G42" s="760"/>
      <c r="H42" s="605">
        <v>0.5</v>
      </c>
      <c r="I42" s="236" t="s">
        <v>189</v>
      </c>
      <c r="J42" s="236">
        <v>0.03</v>
      </c>
      <c r="K42" s="236"/>
      <c r="L42" s="236"/>
      <c r="M42" s="77" t="s">
        <v>76</v>
      </c>
    </row>
    <row r="43" spans="1:13" ht="13.5" customHeight="1">
      <c r="A43" s="62" t="s">
        <v>28</v>
      </c>
      <c r="B43" s="140">
        <v>0.3888661481784691</v>
      </c>
      <c r="C43" s="140">
        <v>0.32623823168235777</v>
      </c>
      <c r="D43" s="606">
        <v>0.4</v>
      </c>
      <c r="E43" s="78" t="s">
        <v>198</v>
      </c>
      <c r="F43" s="140">
        <v>0.2</v>
      </c>
      <c r="G43" s="760"/>
      <c r="H43" s="605">
        <v>0.3</v>
      </c>
      <c r="I43" s="236" t="s">
        <v>189</v>
      </c>
      <c r="J43" s="236">
        <v>0.02</v>
      </c>
      <c r="K43" s="236"/>
      <c r="L43" s="236"/>
      <c r="M43" s="77" t="s">
        <v>76</v>
      </c>
    </row>
    <row r="44" spans="1:13" ht="13.5" customHeight="1">
      <c r="A44" s="62" t="s">
        <v>29</v>
      </c>
      <c r="B44" s="140">
        <v>0.5</v>
      </c>
      <c r="C44" s="140">
        <v>0.18685121107266436</v>
      </c>
      <c r="D44" s="605">
        <v>0.2491349480968858</v>
      </c>
      <c r="E44" s="78" t="s">
        <v>190</v>
      </c>
      <c r="F44" s="140">
        <v>0.17</v>
      </c>
      <c r="G44" s="760"/>
      <c r="H44" s="605">
        <v>0.5</v>
      </c>
      <c r="I44" s="236" t="s">
        <v>189</v>
      </c>
      <c r="J44" s="236">
        <v>0.01</v>
      </c>
      <c r="K44" s="236"/>
      <c r="L44" s="236"/>
      <c r="M44" s="77" t="s">
        <v>76</v>
      </c>
    </row>
    <row r="45" spans="1:13" ht="13.5" customHeight="1">
      <c r="A45" s="62" t="s">
        <v>30</v>
      </c>
      <c r="B45" s="140">
        <v>0.76403499058797475</v>
      </c>
      <c r="C45" s="140">
        <v>0.87432178053371712</v>
      </c>
      <c r="D45" s="605">
        <v>0.88</v>
      </c>
      <c r="E45" s="78" t="s">
        <v>189</v>
      </c>
      <c r="F45" s="140">
        <v>0.51</v>
      </c>
      <c r="G45" s="760"/>
      <c r="H45" s="605">
        <v>0.88</v>
      </c>
      <c r="I45" s="360" t="s">
        <v>189</v>
      </c>
      <c r="J45" s="360">
        <v>0.03</v>
      </c>
      <c r="K45" s="360"/>
      <c r="L45" s="360"/>
      <c r="M45" s="77" t="s">
        <v>76</v>
      </c>
    </row>
    <row r="46" spans="1:13" ht="13.5" customHeight="1">
      <c r="A46" s="62" t="s">
        <v>31</v>
      </c>
      <c r="B46" s="140">
        <v>0.5</v>
      </c>
      <c r="C46" s="140">
        <v>0.41697147037307974</v>
      </c>
      <c r="D46" s="605">
        <v>0.45</v>
      </c>
      <c r="E46" s="78" t="s">
        <v>199</v>
      </c>
      <c r="F46" s="140">
        <v>0.19</v>
      </c>
      <c r="G46" s="760"/>
      <c r="H46" s="605">
        <v>0.5</v>
      </c>
      <c r="I46" s="236" t="s">
        <v>189</v>
      </c>
      <c r="J46" s="236">
        <v>0.02</v>
      </c>
      <c r="K46" s="236"/>
      <c r="L46" s="236"/>
      <c r="M46" s="77" t="s">
        <v>76</v>
      </c>
    </row>
    <row r="47" spans="1:13" ht="13.5" customHeight="1">
      <c r="A47" s="62" t="s">
        <v>32</v>
      </c>
      <c r="B47" s="140">
        <v>0.55000000000000004</v>
      </c>
      <c r="C47" s="140">
        <v>0.51398025534695613</v>
      </c>
      <c r="D47" s="605">
        <v>0.55000000000000004</v>
      </c>
      <c r="E47" s="78" t="s">
        <v>189</v>
      </c>
      <c r="F47" s="140">
        <v>0.49</v>
      </c>
      <c r="G47" s="760"/>
      <c r="H47" s="605">
        <v>0.5</v>
      </c>
      <c r="I47" s="360" t="s">
        <v>189</v>
      </c>
      <c r="J47" s="360">
        <v>0.48</v>
      </c>
      <c r="K47" s="360"/>
      <c r="L47" s="360"/>
      <c r="M47" s="77" t="s">
        <v>76</v>
      </c>
    </row>
    <row r="48" spans="1:13" ht="13.5" customHeight="1">
      <c r="A48" s="62" t="s">
        <v>33</v>
      </c>
      <c r="B48" s="140">
        <v>0.59442158207590301</v>
      </c>
      <c r="C48" s="140">
        <v>0.16826703246456332</v>
      </c>
      <c r="D48" s="605">
        <v>0.59442158207590301</v>
      </c>
      <c r="E48" s="78" t="s">
        <v>199</v>
      </c>
      <c r="F48" s="140">
        <v>0.23</v>
      </c>
      <c r="G48" s="760"/>
      <c r="H48" s="605">
        <v>0.59</v>
      </c>
      <c r="I48" s="236" t="s">
        <v>189</v>
      </c>
      <c r="J48" s="236">
        <v>0.03</v>
      </c>
      <c r="K48" s="236"/>
      <c r="L48" s="236"/>
      <c r="M48" s="77" t="s">
        <v>76</v>
      </c>
    </row>
    <row r="49" spans="1:13" ht="13.5" customHeight="1">
      <c r="A49" s="62" t="s">
        <v>34</v>
      </c>
      <c r="B49" s="140">
        <v>0.64862479776437709</v>
      </c>
      <c r="C49" s="140">
        <v>0.50345639064568315</v>
      </c>
      <c r="D49" s="633">
        <v>0.6</v>
      </c>
      <c r="E49" s="78" t="s">
        <v>200</v>
      </c>
      <c r="F49" s="140">
        <v>0.26</v>
      </c>
      <c r="G49" s="760"/>
      <c r="H49" s="605">
        <v>0.5</v>
      </c>
      <c r="I49" s="236" t="s">
        <v>189</v>
      </c>
      <c r="J49" s="236">
        <v>0.02</v>
      </c>
      <c r="K49" s="236"/>
      <c r="L49" s="236"/>
      <c r="M49" s="77" t="s">
        <v>76</v>
      </c>
    </row>
    <row r="50" spans="1:13" ht="13.5" customHeight="1">
      <c r="A50" s="62" t="s">
        <v>35</v>
      </c>
      <c r="B50" s="140">
        <v>0.06</v>
      </c>
      <c r="C50" s="140">
        <v>0.43858010275572162</v>
      </c>
      <c r="D50" s="605">
        <v>0.46707146193367588</v>
      </c>
      <c r="E50" s="78" t="s">
        <v>189</v>
      </c>
      <c r="F50" s="140">
        <v>0.26</v>
      </c>
      <c r="G50" s="760"/>
      <c r="H50" s="605">
        <v>0.5</v>
      </c>
      <c r="I50" s="236" t="s">
        <v>189</v>
      </c>
      <c r="J50" s="236">
        <v>0.02</v>
      </c>
      <c r="K50" s="236"/>
      <c r="L50" s="236"/>
      <c r="M50" s="77" t="s">
        <v>76</v>
      </c>
    </row>
    <row r="51" spans="1:13" ht="13.5" customHeight="1">
      <c r="A51" s="62" t="s">
        <v>36</v>
      </c>
      <c r="B51" s="140">
        <v>0.6</v>
      </c>
      <c r="C51" s="140">
        <v>0.26267716535433072</v>
      </c>
      <c r="D51" s="605">
        <v>0.5</v>
      </c>
      <c r="E51" s="78" t="s">
        <v>190</v>
      </c>
      <c r="F51" s="140">
        <v>0</v>
      </c>
      <c r="G51" s="760"/>
      <c r="H51" s="605">
        <v>0.55000000000000004</v>
      </c>
      <c r="I51" s="360" t="s">
        <v>189</v>
      </c>
      <c r="J51" s="585">
        <v>0.1</v>
      </c>
      <c r="K51" s="360"/>
      <c r="L51" s="360"/>
      <c r="M51" s="77" t="s">
        <v>76</v>
      </c>
    </row>
    <row r="52" spans="1:13" ht="13.5" customHeight="1">
      <c r="A52" s="62" t="s">
        <v>37</v>
      </c>
      <c r="B52" s="140">
        <v>0.69462820852077267</v>
      </c>
      <c r="C52" s="140">
        <v>0.85181264884890173</v>
      </c>
      <c r="D52" s="605">
        <v>0.4</v>
      </c>
      <c r="E52" s="78" t="s">
        <v>189</v>
      </c>
      <c r="F52" s="140">
        <v>0.4</v>
      </c>
      <c r="G52" s="761"/>
      <c r="H52" s="605">
        <v>0.45</v>
      </c>
      <c r="I52" s="124"/>
      <c r="J52" s="236">
        <v>0.01</v>
      </c>
      <c r="K52" s="124"/>
      <c r="L52" s="124"/>
      <c r="M52" s="77" t="s">
        <v>76</v>
      </c>
    </row>
    <row r="53" spans="1:13" ht="13.5" customHeight="1">
      <c r="A53" s="62"/>
      <c r="B53" s="142"/>
      <c r="C53" s="142"/>
      <c r="D53" s="600"/>
      <c r="E53" s="76"/>
      <c r="F53" s="142"/>
      <c r="G53" s="142"/>
      <c r="H53" s="600"/>
      <c r="I53" s="56"/>
      <c r="J53" s="56"/>
      <c r="K53" s="56"/>
      <c r="L53" s="56"/>
      <c r="M53" s="76"/>
    </row>
    <row r="54" spans="1:13" ht="13.5" customHeight="1">
      <c r="A54" s="14" t="s">
        <v>38</v>
      </c>
      <c r="B54" s="162">
        <v>0.6</v>
      </c>
      <c r="C54" s="137">
        <v>0.56000000000000005</v>
      </c>
      <c r="D54" s="607">
        <v>0.6</v>
      </c>
      <c r="E54" s="95"/>
      <c r="F54" s="137">
        <v>0.43</v>
      </c>
      <c r="G54" s="137"/>
      <c r="H54" s="607"/>
      <c r="I54" s="230"/>
      <c r="J54" s="230"/>
      <c r="K54" s="230"/>
      <c r="L54" s="230"/>
      <c r="M54" s="95"/>
    </row>
    <row r="55" spans="1:13" ht="13.5" customHeight="1">
      <c r="A55" s="62" t="s">
        <v>39</v>
      </c>
      <c r="B55" s="140">
        <v>0.6697031883477651</v>
      </c>
      <c r="C55" s="140">
        <v>0.62540667701086139</v>
      </c>
      <c r="D55" s="605">
        <v>0.6697031883477651</v>
      </c>
      <c r="E55" s="78" t="s">
        <v>189</v>
      </c>
      <c r="F55" s="140">
        <v>0.48</v>
      </c>
      <c r="G55" s="759" t="s">
        <v>388</v>
      </c>
      <c r="H55" s="605">
        <v>0.67</v>
      </c>
      <c r="I55" s="236" t="s">
        <v>189</v>
      </c>
      <c r="J55" s="236">
        <v>0.01</v>
      </c>
      <c r="K55" s="236"/>
      <c r="L55" s="236"/>
      <c r="M55" s="77" t="s">
        <v>76</v>
      </c>
    </row>
    <row r="56" spans="1:13" ht="13.5" customHeight="1">
      <c r="A56" s="62" t="s">
        <v>40</v>
      </c>
      <c r="B56" s="140">
        <v>0.49528301886792447</v>
      </c>
      <c r="C56" s="140">
        <v>0.51297169811320753</v>
      </c>
      <c r="D56" s="605">
        <v>0.49528301886792447</v>
      </c>
      <c r="E56" s="78" t="s">
        <v>189</v>
      </c>
      <c r="F56" s="140">
        <v>0.32</v>
      </c>
      <c r="G56" s="760"/>
      <c r="H56" s="605">
        <v>0.5</v>
      </c>
      <c r="I56" s="236" t="s">
        <v>189</v>
      </c>
      <c r="J56" s="236">
        <v>0.01</v>
      </c>
      <c r="K56" s="236"/>
      <c r="L56" s="236"/>
      <c r="M56" s="77" t="s">
        <v>76</v>
      </c>
    </row>
    <row r="57" spans="1:13" ht="13.5" customHeight="1">
      <c r="A57" s="62" t="s">
        <v>41</v>
      </c>
      <c r="B57" s="140">
        <v>0.38659793814432991</v>
      </c>
      <c r="C57" s="140">
        <v>0.32731958762886598</v>
      </c>
      <c r="D57" s="606">
        <v>0.31</v>
      </c>
      <c r="E57" s="78" t="s">
        <v>201</v>
      </c>
      <c r="F57" s="140">
        <v>0.21</v>
      </c>
      <c r="G57" s="760"/>
      <c r="H57" s="605">
        <v>0.5</v>
      </c>
      <c r="I57" s="236" t="s">
        <v>189</v>
      </c>
      <c r="J57" s="236">
        <v>0.01</v>
      </c>
      <c r="K57" s="236"/>
      <c r="L57" s="236"/>
      <c r="M57" s="77" t="s">
        <v>76</v>
      </c>
    </row>
    <row r="58" spans="1:13" ht="13.5" customHeight="1">
      <c r="A58" s="62" t="s">
        <v>42</v>
      </c>
      <c r="B58" s="140">
        <v>0.6</v>
      </c>
      <c r="C58" s="140">
        <v>0.41962025316455698</v>
      </c>
      <c r="D58" s="605">
        <v>0.5</v>
      </c>
      <c r="E58" s="78" t="s">
        <v>189</v>
      </c>
      <c r="F58" s="140">
        <v>0.37</v>
      </c>
      <c r="G58" s="760"/>
      <c r="H58" s="605">
        <v>0.5</v>
      </c>
      <c r="I58" s="236" t="s">
        <v>189</v>
      </c>
      <c r="J58" s="236">
        <v>0.01</v>
      </c>
      <c r="K58" s="236"/>
      <c r="L58" s="236"/>
      <c r="M58" s="77" t="s">
        <v>76</v>
      </c>
    </row>
    <row r="59" spans="1:13" ht="13.5" customHeight="1">
      <c r="A59" s="62" t="s">
        <v>43</v>
      </c>
      <c r="B59" s="140">
        <v>0.70235756385068759</v>
      </c>
      <c r="C59" s="140">
        <v>0.44990176817288802</v>
      </c>
      <c r="D59" s="605">
        <v>0.53</v>
      </c>
      <c r="E59" s="78" t="s">
        <v>202</v>
      </c>
      <c r="F59" s="140">
        <v>0.53</v>
      </c>
      <c r="G59" s="760"/>
      <c r="H59" s="605">
        <v>0.5</v>
      </c>
      <c r="I59" s="360" t="s">
        <v>189</v>
      </c>
      <c r="J59" s="360">
        <v>0.01</v>
      </c>
      <c r="K59" s="360"/>
      <c r="L59" s="360"/>
      <c r="M59" s="77" t="s">
        <v>76</v>
      </c>
    </row>
    <row r="60" spans="1:13" ht="13.5" customHeight="1">
      <c r="A60" s="62" t="s">
        <v>44</v>
      </c>
      <c r="B60" s="140">
        <v>0.48</v>
      </c>
      <c r="C60" s="140">
        <v>0.5577971646673936</v>
      </c>
      <c r="D60" s="606">
        <v>0.48255179934569198</v>
      </c>
      <c r="E60" s="78" t="s">
        <v>196</v>
      </c>
      <c r="F60" s="140">
        <v>0.28999999999999998</v>
      </c>
      <c r="G60" s="761"/>
      <c r="H60" s="605">
        <v>0.5</v>
      </c>
      <c r="I60" s="236" t="s">
        <v>189</v>
      </c>
      <c r="J60" s="236">
        <v>0.01</v>
      </c>
      <c r="K60" s="236"/>
      <c r="L60" s="236"/>
      <c r="M60" s="77" t="s">
        <v>75</v>
      </c>
    </row>
    <row r="61" spans="1:13" ht="13.5" customHeight="1">
      <c r="A61" s="62"/>
      <c r="B61" s="142"/>
      <c r="C61" s="142"/>
      <c r="D61" s="600"/>
      <c r="E61" s="76"/>
      <c r="F61" s="142"/>
      <c r="G61" s="142"/>
      <c r="H61" s="600"/>
      <c r="I61" s="236"/>
      <c r="J61" s="236"/>
      <c r="K61" s="236"/>
      <c r="L61" s="236"/>
      <c r="M61" s="76"/>
    </row>
    <row r="62" spans="1:13" ht="13.5" customHeight="1">
      <c r="A62" s="14" t="s">
        <v>45</v>
      </c>
      <c r="B62" s="162">
        <v>0.4</v>
      </c>
      <c r="C62" s="137">
        <v>0.28000000000000003</v>
      </c>
      <c r="D62" s="607">
        <v>0.4</v>
      </c>
      <c r="E62" s="14"/>
      <c r="F62" s="137">
        <v>0.21</v>
      </c>
      <c r="G62" s="137"/>
      <c r="H62" s="607"/>
      <c r="I62" s="230"/>
      <c r="J62" s="230"/>
      <c r="K62" s="230"/>
      <c r="L62" s="230"/>
      <c r="M62" s="14"/>
    </row>
    <row r="63" spans="1:13" ht="13.5" customHeight="1">
      <c r="A63" s="62" t="s">
        <v>47</v>
      </c>
      <c r="B63" s="140">
        <v>0.95</v>
      </c>
      <c r="C63" s="140">
        <v>0.45931813428153107</v>
      </c>
      <c r="D63" s="605">
        <v>0.46</v>
      </c>
      <c r="E63" s="78" t="s">
        <v>202</v>
      </c>
      <c r="F63" s="140">
        <v>0.42</v>
      </c>
      <c r="G63" s="759" t="s">
        <v>388</v>
      </c>
      <c r="H63" s="605">
        <v>0.5</v>
      </c>
      <c r="I63" s="236" t="s">
        <v>189</v>
      </c>
      <c r="J63" s="406">
        <v>0</v>
      </c>
      <c r="K63" s="236"/>
      <c r="L63" s="236"/>
      <c r="M63" s="77" t="s">
        <v>76</v>
      </c>
    </row>
    <row r="64" spans="1:13" ht="13.5" customHeight="1">
      <c r="A64" s="62" t="s">
        <v>50</v>
      </c>
      <c r="B64" s="140">
        <v>0.32</v>
      </c>
      <c r="C64" s="140">
        <v>0.31868512110726643</v>
      </c>
      <c r="D64" s="605">
        <v>0.34</v>
      </c>
      <c r="E64" s="77" t="s">
        <v>189</v>
      </c>
      <c r="F64" s="140">
        <v>0.2</v>
      </c>
      <c r="G64" s="760"/>
      <c r="H64" s="605">
        <v>0.2</v>
      </c>
      <c r="I64" s="236" t="s">
        <v>189</v>
      </c>
      <c r="J64" s="406">
        <v>0.01</v>
      </c>
      <c r="K64" s="236"/>
      <c r="L64" s="236"/>
      <c r="M64" s="77" t="s">
        <v>75</v>
      </c>
    </row>
    <row r="65" spans="1:13" ht="13.5" customHeight="1">
      <c r="A65" s="62" t="s">
        <v>49</v>
      </c>
      <c r="B65" s="140">
        <v>0.3</v>
      </c>
      <c r="C65" s="140">
        <v>0.21732702542874038</v>
      </c>
      <c r="D65" s="605">
        <v>0.4</v>
      </c>
      <c r="E65" s="77" t="s">
        <v>189</v>
      </c>
      <c r="F65" s="140">
        <v>0.2</v>
      </c>
      <c r="G65" s="760"/>
      <c r="H65" s="605">
        <v>0.5</v>
      </c>
      <c r="I65" s="236" t="s">
        <v>189</v>
      </c>
      <c r="J65" s="406">
        <v>0.01</v>
      </c>
      <c r="K65" s="236"/>
      <c r="L65" s="236"/>
      <c r="M65" s="77" t="s">
        <v>76</v>
      </c>
    </row>
    <row r="66" spans="1:13" ht="13.5" customHeight="1">
      <c r="A66" s="62" t="s">
        <v>48</v>
      </c>
      <c r="B66" s="140">
        <v>0.57999999999999996</v>
      </c>
      <c r="C66" s="140">
        <v>0.54720864419861071</v>
      </c>
      <c r="D66" s="605">
        <v>0.5</v>
      </c>
      <c r="E66" s="78" t="s">
        <v>189</v>
      </c>
      <c r="F66" s="140">
        <v>0.44</v>
      </c>
      <c r="G66" s="760"/>
      <c r="H66" s="605">
        <v>0.57999999999999996</v>
      </c>
      <c r="I66" s="236" t="s">
        <v>189</v>
      </c>
      <c r="J66" s="406">
        <v>0.01</v>
      </c>
      <c r="K66" s="236"/>
      <c r="L66" s="236"/>
      <c r="M66" s="77" t="s">
        <v>76</v>
      </c>
    </row>
    <row r="67" spans="1:13" ht="13.5" customHeight="1">
      <c r="A67" s="62" t="s">
        <v>46</v>
      </c>
      <c r="B67" s="140">
        <v>0.23</v>
      </c>
      <c r="C67" s="140">
        <v>0.21659437526234784</v>
      </c>
      <c r="D67" s="605">
        <v>0.23086609766335525</v>
      </c>
      <c r="E67" s="78" t="s">
        <v>203</v>
      </c>
      <c r="F67" s="140">
        <v>0.12</v>
      </c>
      <c r="G67" s="761"/>
      <c r="H67" s="605">
        <v>0.23</v>
      </c>
      <c r="I67" s="236" t="s">
        <v>189</v>
      </c>
      <c r="J67" s="406">
        <v>0.01</v>
      </c>
      <c r="K67" s="236"/>
      <c r="L67" s="236"/>
      <c r="M67" s="77" t="s">
        <v>76</v>
      </c>
    </row>
    <row r="68" spans="1:13" ht="13.5" customHeight="1">
      <c r="A68" s="62"/>
      <c r="B68" s="142"/>
      <c r="C68" s="142"/>
      <c r="D68" s="600"/>
      <c r="E68" s="76"/>
      <c r="F68" s="142"/>
      <c r="G68" s="142"/>
      <c r="H68" s="600"/>
      <c r="I68" s="236"/>
      <c r="J68" s="236"/>
      <c r="K68" s="236"/>
      <c r="L68" s="236"/>
      <c r="M68" s="76"/>
    </row>
    <row r="69" spans="1:13" ht="13.5" customHeight="1">
      <c r="A69" s="14" t="s">
        <v>51</v>
      </c>
      <c r="B69" s="162">
        <v>0.6</v>
      </c>
      <c r="C69" s="162">
        <v>0.38</v>
      </c>
      <c r="D69" s="599">
        <v>0.6</v>
      </c>
      <c r="E69" s="95"/>
      <c r="F69" s="162">
        <v>0.61</v>
      </c>
      <c r="G69" s="162"/>
      <c r="H69" s="599"/>
      <c r="I69" s="363"/>
      <c r="J69" s="363"/>
      <c r="K69" s="363"/>
      <c r="L69" s="363"/>
      <c r="M69" s="95"/>
    </row>
    <row r="70" spans="1:13" ht="13.5" customHeight="1">
      <c r="A70" s="62" t="s">
        <v>54</v>
      </c>
      <c r="B70" s="140">
        <v>0.75212292761827737</v>
      </c>
      <c r="C70" s="140">
        <v>0.57864941366761014</v>
      </c>
      <c r="D70" s="606">
        <v>0.75212292761827737</v>
      </c>
      <c r="E70" s="78" t="s">
        <v>204</v>
      </c>
      <c r="F70" s="140">
        <v>0.91</v>
      </c>
      <c r="G70" s="759" t="s">
        <v>388</v>
      </c>
      <c r="H70" s="605">
        <v>0.91</v>
      </c>
      <c r="I70" s="360" t="s">
        <v>189</v>
      </c>
      <c r="J70" s="360">
        <v>0.65</v>
      </c>
      <c r="K70" s="360"/>
      <c r="L70" s="360"/>
      <c r="M70" s="77" t="s">
        <v>76</v>
      </c>
    </row>
    <row r="71" spans="1:13" ht="13.5" customHeight="1">
      <c r="A71" s="62" t="s">
        <v>52</v>
      </c>
      <c r="B71" s="140">
        <v>0.90082361015785861</v>
      </c>
      <c r="C71" s="140">
        <v>0.49673987645847628</v>
      </c>
      <c r="D71" s="605">
        <v>0.90082361015785861</v>
      </c>
      <c r="E71" s="78" t="s">
        <v>205</v>
      </c>
      <c r="F71" s="140">
        <v>0.72</v>
      </c>
      <c r="G71" s="760"/>
      <c r="H71" s="605">
        <v>0.5</v>
      </c>
      <c r="I71" s="360" t="s">
        <v>189</v>
      </c>
      <c r="J71" s="360">
        <v>0.47</v>
      </c>
      <c r="K71" s="360"/>
      <c r="L71" s="360"/>
      <c r="M71" s="77" t="s">
        <v>76</v>
      </c>
    </row>
    <row r="72" spans="1:13" ht="13.5" customHeight="1">
      <c r="A72" s="62" t="s">
        <v>53</v>
      </c>
      <c r="B72" s="140">
        <v>0.42992125984251972</v>
      </c>
      <c r="C72" s="140">
        <v>0.35055118110236222</v>
      </c>
      <c r="D72" s="605">
        <v>0.42992125984251972</v>
      </c>
      <c r="E72" s="77" t="s">
        <v>189</v>
      </c>
      <c r="F72" s="140">
        <v>0.72</v>
      </c>
      <c r="G72" s="760"/>
      <c r="H72" s="605">
        <v>0.5</v>
      </c>
      <c r="I72" s="360" t="s">
        <v>189</v>
      </c>
      <c r="J72" s="360">
        <v>0.72</v>
      </c>
      <c r="K72" s="360"/>
      <c r="L72" s="360"/>
      <c r="M72" s="77" t="s">
        <v>76</v>
      </c>
    </row>
    <row r="73" spans="1:13" ht="13.5" customHeight="1">
      <c r="A73" s="62" t="s">
        <v>56</v>
      </c>
      <c r="B73" s="140">
        <v>0.49819494584837543</v>
      </c>
      <c r="C73" s="140">
        <v>0.24151624548736461</v>
      </c>
      <c r="D73" s="605">
        <v>0.49819494584837543</v>
      </c>
      <c r="E73" s="78" t="s">
        <v>189</v>
      </c>
      <c r="F73" s="140">
        <v>0.85</v>
      </c>
      <c r="G73" s="760"/>
      <c r="H73" s="605">
        <v>0.5</v>
      </c>
      <c r="I73" s="360" t="s">
        <v>189</v>
      </c>
      <c r="J73" s="360">
        <v>0.68</v>
      </c>
      <c r="K73" s="360"/>
      <c r="L73" s="360"/>
      <c r="M73" s="77" t="s">
        <v>75</v>
      </c>
    </row>
    <row r="74" spans="1:13" ht="13.5" customHeight="1">
      <c r="A74" s="62" t="s">
        <v>57</v>
      </c>
      <c r="B74" s="140">
        <v>0.5</v>
      </c>
      <c r="C74" s="140">
        <v>0.18545929473225947</v>
      </c>
      <c r="D74" s="605">
        <v>0.22855898998693949</v>
      </c>
      <c r="E74" s="78" t="s">
        <v>206</v>
      </c>
      <c r="F74" s="140">
        <v>0.1</v>
      </c>
      <c r="G74" s="760"/>
      <c r="H74" s="605">
        <v>0.3</v>
      </c>
      <c r="I74" s="236" t="s">
        <v>189</v>
      </c>
      <c r="J74" s="236">
        <v>0.01</v>
      </c>
      <c r="K74" s="236"/>
      <c r="L74" s="236"/>
      <c r="M74" s="77" t="s">
        <v>75</v>
      </c>
    </row>
    <row r="75" spans="1:13" ht="13.5" customHeight="1">
      <c r="A75" s="62" t="s">
        <v>55</v>
      </c>
      <c r="B75" s="140">
        <v>0.5</v>
      </c>
      <c r="C75" s="140">
        <v>0.22876254180602007</v>
      </c>
      <c r="D75" s="605">
        <v>0.25</v>
      </c>
      <c r="E75" s="78" t="s">
        <v>206</v>
      </c>
      <c r="F75" s="140">
        <v>0.08</v>
      </c>
      <c r="G75" s="761"/>
      <c r="H75" s="605">
        <v>0.4</v>
      </c>
      <c r="I75" s="236" t="s">
        <v>189</v>
      </c>
      <c r="J75" s="236">
        <v>0.35</v>
      </c>
      <c r="K75" s="236"/>
      <c r="L75" s="236"/>
      <c r="M75" s="77" t="s">
        <v>75</v>
      </c>
    </row>
    <row r="76" spans="1:13" ht="13.5" customHeight="1">
      <c r="A76" s="62"/>
      <c r="B76" s="142"/>
      <c r="C76" s="142"/>
      <c r="D76" s="600"/>
      <c r="E76" s="76"/>
      <c r="F76" s="142"/>
      <c r="G76" s="142"/>
      <c r="H76" s="600"/>
      <c r="I76" s="362"/>
      <c r="J76" s="362"/>
      <c r="K76" s="362"/>
      <c r="L76" s="362"/>
      <c r="M76" s="76"/>
    </row>
    <row r="77" spans="1:13" ht="13.5" customHeight="1">
      <c r="A77" s="14" t="s">
        <v>78</v>
      </c>
      <c r="B77" s="162">
        <v>0.4</v>
      </c>
      <c r="C77" s="137">
        <v>0.28000000000000003</v>
      </c>
      <c r="D77" s="607">
        <v>0.4</v>
      </c>
      <c r="E77" s="200"/>
      <c r="F77" s="137">
        <v>0.17</v>
      </c>
      <c r="G77" s="137"/>
      <c r="H77" s="607"/>
      <c r="I77" s="361"/>
      <c r="J77" s="361"/>
      <c r="K77" s="361"/>
      <c r="L77" s="361"/>
      <c r="M77" s="200"/>
    </row>
    <row r="78" spans="1:13" ht="13.5" customHeight="1">
      <c r="A78" s="62" t="s">
        <v>58</v>
      </c>
      <c r="B78" s="140">
        <v>0.24988641526578828</v>
      </c>
      <c r="C78" s="140">
        <v>0.10858700590640617</v>
      </c>
      <c r="D78" s="605">
        <v>0.24988641526578828</v>
      </c>
      <c r="E78" s="78" t="s">
        <v>190</v>
      </c>
      <c r="F78" s="140">
        <v>0.06</v>
      </c>
      <c r="G78" s="759" t="s">
        <v>388</v>
      </c>
      <c r="H78" s="605">
        <v>0.25</v>
      </c>
      <c r="I78" s="236" t="s">
        <v>189</v>
      </c>
      <c r="J78" s="236">
        <v>0.02</v>
      </c>
      <c r="K78" s="236"/>
      <c r="L78" s="236"/>
      <c r="M78" s="77" t="s">
        <v>76</v>
      </c>
    </row>
    <row r="79" spans="1:13" ht="13.5" customHeight="1">
      <c r="A79" s="62" t="s">
        <v>59</v>
      </c>
      <c r="B79" s="140">
        <v>0.25309917355371903</v>
      </c>
      <c r="C79" s="140">
        <v>0.12086776859504132</v>
      </c>
      <c r="D79" s="605">
        <v>0.25309917355371903</v>
      </c>
      <c r="E79" s="78" t="s">
        <v>190</v>
      </c>
      <c r="F79" s="140">
        <v>0.13</v>
      </c>
      <c r="G79" s="760"/>
      <c r="H79" s="605">
        <v>0.5</v>
      </c>
      <c r="I79" s="236" t="s">
        <v>189</v>
      </c>
      <c r="J79" s="584">
        <v>0</v>
      </c>
      <c r="K79" s="236"/>
      <c r="L79" s="236"/>
      <c r="M79" s="77" t="s">
        <v>76</v>
      </c>
    </row>
    <row r="80" spans="1:13" ht="13.5" customHeight="1">
      <c r="A80" s="62" t="s">
        <v>60</v>
      </c>
      <c r="B80" s="140">
        <v>0.55094339622641508</v>
      </c>
      <c r="C80" s="140">
        <v>0.35132075471698115</v>
      </c>
      <c r="D80" s="605">
        <v>0.55094339622641508</v>
      </c>
      <c r="E80" s="77" t="s">
        <v>189</v>
      </c>
      <c r="F80" s="140">
        <v>0.25</v>
      </c>
      <c r="G80" s="760"/>
      <c r="H80" s="605">
        <v>0.55000000000000004</v>
      </c>
      <c r="I80" s="236" t="s">
        <v>189</v>
      </c>
      <c r="J80" s="584">
        <v>0</v>
      </c>
      <c r="K80" s="236"/>
      <c r="L80" s="236"/>
      <c r="M80" s="77" t="s">
        <v>76</v>
      </c>
    </row>
    <row r="81" spans="1:17" ht="13.5" customHeight="1">
      <c r="A81" s="62" t="s">
        <v>61</v>
      </c>
      <c r="B81" s="140">
        <v>0.30204460966542751</v>
      </c>
      <c r="C81" s="140">
        <v>0.42936802973977695</v>
      </c>
      <c r="D81" s="606">
        <v>0.4</v>
      </c>
      <c r="E81" s="78" t="s">
        <v>207</v>
      </c>
      <c r="F81" s="140">
        <v>0.27</v>
      </c>
      <c r="G81" s="760"/>
      <c r="H81" s="605">
        <v>0.43</v>
      </c>
      <c r="I81" s="236" t="s">
        <v>189</v>
      </c>
      <c r="J81" s="236">
        <v>0.01</v>
      </c>
      <c r="K81" s="236"/>
      <c r="L81" s="236"/>
      <c r="M81" s="77" t="s">
        <v>76</v>
      </c>
    </row>
    <row r="82" spans="1:17" ht="13.5" customHeight="1">
      <c r="A82" s="62" t="s">
        <v>62</v>
      </c>
      <c r="B82" s="140">
        <v>0.5</v>
      </c>
      <c r="C82" s="140">
        <v>0.43775689958896069</v>
      </c>
      <c r="D82" s="605">
        <v>0.5</v>
      </c>
      <c r="E82" s="77" t="s">
        <v>189</v>
      </c>
      <c r="F82" s="140">
        <v>0.15</v>
      </c>
      <c r="G82" s="761"/>
      <c r="H82" s="605">
        <v>0.5</v>
      </c>
      <c r="I82" s="236" t="s">
        <v>189</v>
      </c>
      <c r="J82" s="236">
        <v>0.01</v>
      </c>
      <c r="K82" s="236"/>
      <c r="L82" s="236"/>
      <c r="M82" s="77" t="s">
        <v>76</v>
      </c>
    </row>
    <row r="83" spans="1:17" ht="13.5" customHeight="1">
      <c r="A83" s="62"/>
      <c r="B83" s="142"/>
      <c r="C83" s="142"/>
      <c r="D83" s="600"/>
      <c r="E83" s="76"/>
      <c r="F83" s="142"/>
      <c r="G83" s="142"/>
      <c r="H83" s="600"/>
      <c r="I83" s="22"/>
      <c r="J83" s="586"/>
      <c r="K83" s="22"/>
      <c r="L83" s="22"/>
      <c r="M83" s="76"/>
    </row>
    <row r="84" spans="1:17" ht="13.5" customHeight="1">
      <c r="A84" s="14" t="s">
        <v>63</v>
      </c>
      <c r="B84" s="162">
        <v>0.48</v>
      </c>
      <c r="C84" s="162">
        <v>0.59</v>
      </c>
      <c r="D84" s="599">
        <v>0.48</v>
      </c>
      <c r="E84" s="95"/>
      <c r="F84" s="162">
        <v>0.35</v>
      </c>
      <c r="G84" s="162"/>
      <c r="H84" s="599"/>
      <c r="I84" s="230"/>
      <c r="J84" s="230"/>
      <c r="K84" s="230"/>
      <c r="L84" s="230"/>
      <c r="M84" s="95"/>
    </row>
    <row r="85" spans="1:17" ht="15.75">
      <c r="A85" s="62" t="s">
        <v>64</v>
      </c>
      <c r="B85" s="140">
        <v>0.3995703544575725</v>
      </c>
      <c r="C85" s="140">
        <v>0.35123523093447906</v>
      </c>
      <c r="D85" s="605">
        <v>0.3995703544575725</v>
      </c>
      <c r="E85" s="78" t="s">
        <v>189</v>
      </c>
      <c r="F85" s="140">
        <v>0.32</v>
      </c>
      <c r="G85" s="759" t="s">
        <v>388</v>
      </c>
      <c r="H85" s="605">
        <v>0.35</v>
      </c>
      <c r="I85" s="236" t="s">
        <v>189</v>
      </c>
      <c r="J85" s="289">
        <v>0.19</v>
      </c>
      <c r="K85" s="236"/>
      <c r="L85" s="236"/>
      <c r="M85" s="77" t="s">
        <v>76</v>
      </c>
    </row>
    <row r="86" spans="1:17" ht="13.5" customHeight="1">
      <c r="A86" s="62" t="s">
        <v>65</v>
      </c>
      <c r="B86" s="140">
        <v>0.84</v>
      </c>
      <c r="C86" s="140">
        <v>1.2349582784365394</v>
      </c>
      <c r="D86" s="605">
        <v>0.85</v>
      </c>
      <c r="E86" s="78" t="s">
        <v>189</v>
      </c>
      <c r="F86" s="140">
        <v>0.8</v>
      </c>
      <c r="G86" s="760"/>
      <c r="H86" s="605">
        <v>0.85</v>
      </c>
      <c r="I86" s="360" t="s">
        <v>189</v>
      </c>
      <c r="J86" s="587">
        <v>1.26</v>
      </c>
      <c r="K86" s="360"/>
      <c r="L86" s="360"/>
      <c r="M86" s="77" t="s">
        <v>76</v>
      </c>
    </row>
    <row r="87" spans="1:17" ht="13.5" customHeight="1">
      <c r="A87" s="62" t="s">
        <v>66</v>
      </c>
      <c r="B87" s="140">
        <v>0.32188841201716739</v>
      </c>
      <c r="C87" s="140">
        <v>0.28852906749902457</v>
      </c>
      <c r="D87" s="605">
        <v>0.31</v>
      </c>
      <c r="E87" s="78" t="s">
        <v>190</v>
      </c>
      <c r="F87" s="140">
        <v>0.16</v>
      </c>
      <c r="G87" s="760"/>
      <c r="H87" s="605">
        <v>0.32</v>
      </c>
      <c r="I87" s="236" t="s">
        <v>189</v>
      </c>
      <c r="J87" s="289">
        <v>7.0000000000000007E-2</v>
      </c>
      <c r="K87" s="236"/>
      <c r="L87" s="236"/>
      <c r="M87" s="77" t="s">
        <v>76</v>
      </c>
    </row>
    <row r="88" spans="1:17" ht="13.5" customHeight="1">
      <c r="A88" s="62" t="s">
        <v>67</v>
      </c>
      <c r="B88" s="140">
        <v>0.42796005706134094</v>
      </c>
      <c r="C88" s="140">
        <v>0.69084980639902183</v>
      </c>
      <c r="D88" s="605">
        <v>0.42796005706134094</v>
      </c>
      <c r="E88" s="78" t="s">
        <v>204</v>
      </c>
      <c r="F88" s="140">
        <v>0.26</v>
      </c>
      <c r="G88" s="760"/>
      <c r="H88" s="605">
        <v>0.25</v>
      </c>
      <c r="I88" s="78" t="s">
        <v>491</v>
      </c>
      <c r="J88" s="177">
        <v>0.04</v>
      </c>
      <c r="K88" s="78"/>
      <c r="L88" s="78"/>
      <c r="M88" s="77" t="s">
        <v>76</v>
      </c>
    </row>
    <row r="89" spans="1:17" ht="13.5" customHeight="1">
      <c r="A89" s="62" t="s">
        <v>68</v>
      </c>
      <c r="B89" s="140">
        <v>0.30124426981008512</v>
      </c>
      <c r="C89" s="140">
        <v>0.33202357563850687</v>
      </c>
      <c r="D89" s="605">
        <v>0.30124426981008512</v>
      </c>
      <c r="E89" s="78" t="s">
        <v>208</v>
      </c>
      <c r="F89" s="140">
        <v>0.32</v>
      </c>
      <c r="G89" s="761"/>
      <c r="H89" s="605">
        <v>0.33</v>
      </c>
      <c r="I89" s="360" t="s">
        <v>189</v>
      </c>
      <c r="J89" s="587">
        <v>0.01</v>
      </c>
      <c r="K89" s="360"/>
      <c r="L89" s="360"/>
      <c r="M89" s="77" t="s">
        <v>76</v>
      </c>
      <c r="Q89" s="2" t="s">
        <v>69</v>
      </c>
    </row>
    <row r="90" spans="1:17" ht="9.75" customHeight="1" thickBot="1">
      <c r="A90" s="29"/>
      <c r="B90" s="28"/>
      <c r="C90" s="28"/>
      <c r="D90" s="28"/>
      <c r="E90" s="34"/>
      <c r="F90" s="28"/>
      <c r="G90" s="28"/>
      <c r="H90" s="28"/>
      <c r="I90" s="28"/>
      <c r="J90" s="28"/>
      <c r="K90" s="28"/>
      <c r="L90" s="28"/>
      <c r="M90" s="33"/>
      <c r="N90" s="56"/>
    </row>
    <row r="91" spans="1:17" ht="15.75">
      <c r="A91" s="733" t="s">
        <v>646</v>
      </c>
      <c r="B91" s="734"/>
      <c r="C91" s="734"/>
      <c r="D91" s="734"/>
      <c r="E91" s="734"/>
      <c r="F91" s="734"/>
      <c r="G91" s="734"/>
      <c r="H91" s="734"/>
      <c r="I91" s="734"/>
      <c r="J91" s="734"/>
      <c r="K91" s="734"/>
      <c r="L91" s="734"/>
      <c r="M91" s="734"/>
      <c r="N91" s="734"/>
    </row>
    <row r="92" spans="1:17">
      <c r="A92" s="734" t="s">
        <v>647</v>
      </c>
      <c r="B92" s="734"/>
      <c r="C92" s="734"/>
      <c r="D92" s="734"/>
      <c r="E92" s="734"/>
      <c r="F92" s="734"/>
      <c r="G92" s="734"/>
      <c r="H92" s="734"/>
      <c r="I92" s="734"/>
      <c r="J92" s="734"/>
      <c r="K92" s="734"/>
      <c r="L92" s="734"/>
      <c r="M92" s="734"/>
      <c r="N92" s="734"/>
    </row>
    <row r="93" spans="1:17">
      <c r="A93" s="734"/>
      <c r="B93" s="734"/>
      <c r="C93" s="734"/>
      <c r="D93" s="734"/>
      <c r="E93" s="734"/>
      <c r="F93" s="734"/>
      <c r="G93" s="734"/>
      <c r="H93" s="734"/>
      <c r="I93" s="734"/>
      <c r="J93" s="734"/>
      <c r="K93" s="734"/>
      <c r="L93" s="734"/>
      <c r="M93" s="734"/>
      <c r="N93" s="734"/>
    </row>
  </sheetData>
  <mergeCells count="24">
    <mergeCell ref="A91:N91"/>
    <mergeCell ref="A92:N93"/>
    <mergeCell ref="A8:A9"/>
    <mergeCell ref="M8:M9"/>
    <mergeCell ref="B8:C8"/>
    <mergeCell ref="D8:F8"/>
    <mergeCell ref="G8:J8"/>
    <mergeCell ref="K8:L8"/>
    <mergeCell ref="G63:G67"/>
    <mergeCell ref="G70:G75"/>
    <mergeCell ref="G78:G82"/>
    <mergeCell ref="G85:G89"/>
    <mergeCell ref="G12:G20"/>
    <mergeCell ref="G23:G28"/>
    <mergeCell ref="G31:G38"/>
    <mergeCell ref="G41:G52"/>
    <mergeCell ref="G55:G60"/>
    <mergeCell ref="A1:N1"/>
    <mergeCell ref="A2:N2"/>
    <mergeCell ref="A3:N3"/>
    <mergeCell ref="A5:N5"/>
    <mergeCell ref="A7:N7"/>
    <mergeCell ref="A4:N4"/>
    <mergeCell ref="A6:N6"/>
  </mergeCells>
  <pageMargins left="0.51181102362204722" right="0.23622047244094491" top="0.35433070866141736" bottom="0.27559055118110237" header="0.15748031496062992" footer="0.15748031496062992"/>
  <pageSetup paperSize="9"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93"/>
  <sheetViews>
    <sheetView view="pageBreakPreview" zoomScale="90" zoomScaleNormal="160" zoomScaleSheetLayoutView="90" workbookViewId="0">
      <pane ySplit="11" topLeftCell="A69" activePane="bottomLeft" state="frozen"/>
      <selection pane="bottomLeft" activeCell="A85" sqref="A85:XFD85"/>
    </sheetView>
  </sheetViews>
  <sheetFormatPr defaultColWidth="30.85546875" defaultRowHeight="15"/>
  <cols>
    <col min="1" max="1" width="38.5703125" customWidth="1"/>
    <col min="2" max="2" width="12.28515625" customWidth="1"/>
    <col min="3" max="3" width="12.85546875" customWidth="1"/>
    <col min="4" max="4" width="12.85546875" style="18" customWidth="1"/>
    <col min="5" max="5" width="20" style="25" customWidth="1"/>
    <col min="6" max="6" width="11.42578125" style="25" customWidth="1"/>
    <col min="7" max="7" width="18.7109375" style="25" customWidth="1"/>
    <col min="8" max="8" width="13.85546875" style="25" customWidth="1"/>
    <col min="9" max="9" width="19.7109375" style="25" hidden="1" customWidth="1"/>
    <col min="10" max="10" width="12" style="25" customWidth="1"/>
    <col min="11" max="11" width="19.7109375" style="25" customWidth="1"/>
    <col min="12" max="12" width="14.5703125" style="25" customWidth="1"/>
    <col min="13" max="13" width="13" customWidth="1"/>
  </cols>
  <sheetData>
    <row r="1" spans="1:17" ht="21">
      <c r="A1" s="672" t="s">
        <v>70</v>
      </c>
      <c r="B1" s="672"/>
      <c r="C1" s="672"/>
      <c r="D1" s="672"/>
      <c r="E1" s="672"/>
      <c r="F1" s="672"/>
      <c r="G1" s="672"/>
      <c r="H1" s="672"/>
      <c r="I1" s="672"/>
      <c r="J1" s="672"/>
      <c r="K1" s="672"/>
      <c r="L1" s="672"/>
      <c r="M1" s="672"/>
      <c r="N1" s="1"/>
      <c r="O1" s="1"/>
    </row>
    <row r="2" spans="1:17" s="25" customFormat="1" ht="9" customHeight="1">
      <c r="A2" s="719"/>
      <c r="B2" s="719"/>
      <c r="C2" s="719"/>
      <c r="D2" s="719"/>
      <c r="E2" s="719"/>
      <c r="F2" s="719"/>
      <c r="G2" s="719"/>
      <c r="H2" s="719"/>
      <c r="I2" s="719"/>
      <c r="J2" s="719"/>
      <c r="K2" s="719"/>
      <c r="L2" s="719"/>
      <c r="M2" s="719"/>
      <c r="N2" s="1"/>
      <c r="O2" s="1"/>
    </row>
    <row r="3" spans="1:17" ht="23.25">
      <c r="A3" s="714" t="s">
        <v>638</v>
      </c>
      <c r="B3" s="714"/>
      <c r="C3" s="714"/>
      <c r="D3" s="714"/>
      <c r="E3" s="714"/>
      <c r="F3" s="714"/>
      <c r="G3" s="714"/>
      <c r="H3" s="714"/>
      <c r="I3" s="714"/>
      <c r="J3" s="714"/>
      <c r="K3" s="714"/>
      <c r="L3" s="714"/>
      <c r="M3" s="714"/>
      <c r="N3" s="11"/>
      <c r="O3" s="11"/>
    </row>
    <row r="4" spans="1:17" ht="6.75" customHeight="1">
      <c r="A4" s="713"/>
      <c r="B4" s="713"/>
      <c r="C4" s="713"/>
      <c r="D4" s="713"/>
      <c r="E4" s="713"/>
      <c r="F4" s="713"/>
      <c r="G4" s="713"/>
      <c r="H4" s="713"/>
      <c r="I4" s="713"/>
      <c r="J4" s="713"/>
      <c r="K4" s="713"/>
      <c r="L4" s="713"/>
      <c r="M4" s="713"/>
      <c r="N4" s="4"/>
      <c r="O4" s="4"/>
      <c r="P4" s="4"/>
      <c r="Q4" s="4"/>
    </row>
    <row r="5" spans="1:17" ht="17.25" customHeight="1">
      <c r="A5" s="673" t="s">
        <v>253</v>
      </c>
      <c r="B5" s="673"/>
      <c r="C5" s="673"/>
      <c r="D5" s="673"/>
      <c r="E5" s="673"/>
      <c r="F5" s="673"/>
      <c r="G5" s="673"/>
      <c r="H5" s="673"/>
      <c r="I5" s="673"/>
      <c r="J5" s="673"/>
      <c r="K5" s="673"/>
      <c r="L5" s="673"/>
      <c r="M5" s="673"/>
      <c r="N5" s="4"/>
      <c r="O5" s="4"/>
      <c r="P5" s="4"/>
      <c r="Q5" s="4"/>
    </row>
    <row r="6" spans="1:17" ht="17.25" customHeight="1">
      <c r="A6" s="673" t="s">
        <v>97</v>
      </c>
      <c r="B6" s="673"/>
      <c r="C6" s="673"/>
      <c r="D6" s="673"/>
      <c r="E6" s="673"/>
      <c r="F6" s="673"/>
      <c r="G6" s="673"/>
      <c r="H6" s="673"/>
      <c r="I6" s="673"/>
      <c r="J6" s="673"/>
      <c r="K6" s="673"/>
      <c r="L6" s="673"/>
      <c r="M6" s="673"/>
      <c r="N6" s="4"/>
      <c r="O6" s="4"/>
      <c r="P6" s="4"/>
      <c r="Q6" s="4"/>
    </row>
    <row r="7" spans="1:17" ht="27.75" customHeight="1">
      <c r="A7" s="674" t="s">
        <v>296</v>
      </c>
      <c r="B7" s="674"/>
      <c r="C7" s="674"/>
      <c r="D7" s="674"/>
      <c r="E7" s="674"/>
      <c r="F7" s="674"/>
      <c r="G7" s="674"/>
      <c r="H7" s="674"/>
      <c r="I7" s="674"/>
      <c r="J7" s="674"/>
      <c r="K7" s="674"/>
      <c r="L7" s="674"/>
      <c r="M7" s="674"/>
      <c r="N7" s="4"/>
      <c r="O7" s="4"/>
      <c r="P7" s="4"/>
      <c r="Q7" s="4"/>
    </row>
    <row r="8" spans="1:17" s="25" customFormat="1" ht="27.75" customHeight="1">
      <c r="A8" s="681" t="s">
        <v>71</v>
      </c>
      <c r="B8" s="684">
        <v>2017</v>
      </c>
      <c r="C8" s="686"/>
      <c r="D8" s="684">
        <v>2018</v>
      </c>
      <c r="E8" s="685"/>
      <c r="F8" s="686"/>
      <c r="G8" s="685">
        <v>2019</v>
      </c>
      <c r="H8" s="685"/>
      <c r="I8" s="685"/>
      <c r="J8" s="686"/>
      <c r="K8" s="752">
        <v>2020</v>
      </c>
      <c r="L8" s="752"/>
      <c r="M8" s="762" t="s">
        <v>72</v>
      </c>
      <c r="N8" s="4"/>
      <c r="O8" s="4"/>
      <c r="P8" s="4"/>
      <c r="Q8" s="4"/>
    </row>
    <row r="9" spans="1:17" ht="75">
      <c r="A9" s="682"/>
      <c r="B9" s="73" t="s">
        <v>633</v>
      </c>
      <c r="C9" s="73" t="s">
        <v>98</v>
      </c>
      <c r="D9" s="598" t="s">
        <v>634</v>
      </c>
      <c r="E9" s="73" t="s">
        <v>561</v>
      </c>
      <c r="F9" s="73" t="s">
        <v>245</v>
      </c>
      <c r="G9" s="73" t="s">
        <v>563</v>
      </c>
      <c r="H9" s="598" t="s">
        <v>635</v>
      </c>
      <c r="I9" s="510" t="s">
        <v>648</v>
      </c>
      <c r="J9" s="73" t="s">
        <v>637</v>
      </c>
      <c r="K9" s="73" t="s">
        <v>664</v>
      </c>
      <c r="L9" s="73" t="s">
        <v>640</v>
      </c>
      <c r="M9" s="763"/>
    </row>
    <row r="10" spans="1:17" ht="7.5" customHeight="1">
      <c r="A10" s="62"/>
      <c r="B10" s="74"/>
      <c r="C10" s="74"/>
      <c r="D10" s="632"/>
      <c r="E10" s="72"/>
      <c r="F10" s="74"/>
      <c r="G10" s="31"/>
      <c r="H10" s="632"/>
      <c r="I10" s="31"/>
      <c r="J10" s="31"/>
      <c r="K10" s="31"/>
      <c r="L10" s="31"/>
      <c r="M10" s="72"/>
    </row>
    <row r="11" spans="1:17" ht="15.75">
      <c r="A11" s="14" t="s">
        <v>0</v>
      </c>
      <c r="B11" s="137">
        <v>0.15</v>
      </c>
      <c r="C11" s="137">
        <v>0</v>
      </c>
      <c r="D11" s="599"/>
      <c r="E11" s="14"/>
      <c r="F11" s="162"/>
      <c r="G11" s="230"/>
      <c r="H11" s="599"/>
      <c r="I11" s="230"/>
      <c r="J11" s="230"/>
      <c r="K11" s="230"/>
      <c r="L11" s="230"/>
      <c r="M11" s="14"/>
    </row>
    <row r="12" spans="1:17" ht="13.5" customHeight="1">
      <c r="A12" s="62" t="s">
        <v>1</v>
      </c>
      <c r="B12" s="140">
        <v>0.27</v>
      </c>
      <c r="C12" s="140">
        <v>2.6246719160104987E-2</v>
      </c>
      <c r="D12" s="605">
        <v>0.04</v>
      </c>
      <c r="E12" s="78" t="s">
        <v>189</v>
      </c>
      <c r="F12" s="140">
        <v>0.02</v>
      </c>
      <c r="G12" s="140">
        <v>0.04</v>
      </c>
      <c r="H12" s="605">
        <v>0.04</v>
      </c>
      <c r="I12" s="22"/>
      <c r="J12" s="22">
        <v>0.02</v>
      </c>
      <c r="K12" s="22"/>
      <c r="L12" s="22"/>
      <c r="M12" s="77" t="s">
        <v>76</v>
      </c>
    </row>
    <row r="13" spans="1:17" ht="13.5" customHeight="1">
      <c r="A13" s="62" t="s">
        <v>2</v>
      </c>
      <c r="B13" s="140">
        <v>0.27</v>
      </c>
      <c r="C13" s="140">
        <v>0</v>
      </c>
      <c r="D13" s="605">
        <v>0.02</v>
      </c>
      <c r="E13" s="78" t="s">
        <v>213</v>
      </c>
      <c r="F13" s="140">
        <v>0.01</v>
      </c>
      <c r="G13" s="140">
        <v>0.02</v>
      </c>
      <c r="H13" s="605">
        <v>0.02</v>
      </c>
      <c r="I13" s="22"/>
      <c r="J13" s="22">
        <v>0.01</v>
      </c>
      <c r="K13" s="22"/>
      <c r="L13" s="22"/>
      <c r="M13" s="77" t="s">
        <v>75</v>
      </c>
    </row>
    <row r="14" spans="1:17" ht="13.5" customHeight="1">
      <c r="A14" s="62" t="s">
        <v>3</v>
      </c>
      <c r="B14" s="140">
        <v>0.02</v>
      </c>
      <c r="C14" s="140">
        <v>4.1551246537396124E-3</v>
      </c>
      <c r="D14" s="605">
        <v>0.02</v>
      </c>
      <c r="E14" s="78" t="s">
        <v>189</v>
      </c>
      <c r="F14" s="140">
        <v>0.01</v>
      </c>
      <c r="G14" s="140">
        <v>0.02</v>
      </c>
      <c r="H14" s="605">
        <v>0.02</v>
      </c>
      <c r="I14" s="22"/>
      <c r="J14" s="22">
        <v>0.01</v>
      </c>
      <c r="K14" s="22"/>
      <c r="L14" s="22"/>
      <c r="M14" s="77" t="s">
        <v>75</v>
      </c>
    </row>
    <row r="15" spans="1:17" ht="13.5" customHeight="1">
      <c r="A15" s="62" t="s">
        <v>4</v>
      </c>
      <c r="B15" s="140">
        <v>0.23</v>
      </c>
      <c r="C15" s="140">
        <v>0</v>
      </c>
      <c r="D15" s="605">
        <v>0.05</v>
      </c>
      <c r="E15" s="78" t="s">
        <v>210</v>
      </c>
      <c r="F15" s="140">
        <v>0.02</v>
      </c>
      <c r="G15" s="140">
        <v>0.05</v>
      </c>
      <c r="H15" s="605">
        <v>0.05</v>
      </c>
      <c r="I15" s="22"/>
      <c r="J15" s="22">
        <v>0.02</v>
      </c>
      <c r="K15" s="22"/>
      <c r="L15" s="22"/>
      <c r="M15" s="77" t="s">
        <v>75</v>
      </c>
    </row>
    <row r="16" spans="1:17" ht="13.5" customHeight="1">
      <c r="A16" s="62" t="s">
        <v>5</v>
      </c>
      <c r="B16" s="140">
        <v>0.15</v>
      </c>
      <c r="C16" s="140">
        <v>3.6764705882352941E-3</v>
      </c>
      <c r="D16" s="605">
        <v>0.15</v>
      </c>
      <c r="E16" s="78" t="s">
        <v>211</v>
      </c>
      <c r="F16" s="140">
        <v>0.01</v>
      </c>
      <c r="G16" s="140">
        <v>0.15</v>
      </c>
      <c r="H16" s="605">
        <v>0.15</v>
      </c>
      <c r="I16" s="22"/>
      <c r="J16" s="22">
        <v>0.03</v>
      </c>
      <c r="K16" s="22"/>
      <c r="L16" s="22"/>
      <c r="M16" s="77" t="s">
        <v>76</v>
      </c>
    </row>
    <row r="17" spans="1:13" ht="13.5" customHeight="1">
      <c r="A17" s="62" t="s">
        <v>6</v>
      </c>
      <c r="B17" s="140">
        <v>0.2</v>
      </c>
      <c r="C17" s="140">
        <v>2.635046113306983E-3</v>
      </c>
      <c r="D17" s="605">
        <v>0.01</v>
      </c>
      <c r="E17" s="78" t="s">
        <v>213</v>
      </c>
      <c r="F17" s="140">
        <v>0</v>
      </c>
      <c r="G17" s="140">
        <v>0</v>
      </c>
      <c r="H17" s="605">
        <v>0</v>
      </c>
      <c r="I17" s="22"/>
      <c r="J17" s="22">
        <v>0.01</v>
      </c>
      <c r="K17" s="22"/>
      <c r="L17" s="22"/>
      <c r="M17" s="77" t="s">
        <v>76</v>
      </c>
    </row>
    <row r="18" spans="1:13" ht="13.5" customHeight="1">
      <c r="A18" s="62" t="s">
        <v>7</v>
      </c>
      <c r="B18" s="140">
        <v>0.02</v>
      </c>
      <c r="C18" s="140">
        <v>2.9962546816479402E-3</v>
      </c>
      <c r="D18" s="605">
        <v>0.02</v>
      </c>
      <c r="E18" s="78" t="s">
        <v>189</v>
      </c>
      <c r="F18" s="140">
        <v>0</v>
      </c>
      <c r="G18" s="140">
        <v>0.02</v>
      </c>
      <c r="H18" s="605">
        <v>0.02</v>
      </c>
      <c r="I18" s="22"/>
      <c r="J18" s="558">
        <v>0</v>
      </c>
      <c r="K18" s="22"/>
      <c r="L18" s="22"/>
      <c r="M18" s="77" t="s">
        <v>75</v>
      </c>
    </row>
    <row r="19" spans="1:13" ht="13.5" customHeight="1">
      <c r="A19" s="62" t="s">
        <v>8</v>
      </c>
      <c r="B19" s="140">
        <v>0.1</v>
      </c>
      <c r="C19" s="140">
        <v>3.8910505836575876E-3</v>
      </c>
      <c r="D19" s="605">
        <v>0</v>
      </c>
      <c r="E19" s="78" t="s">
        <v>213</v>
      </c>
      <c r="F19" s="140">
        <v>0.01</v>
      </c>
      <c r="G19" s="140">
        <v>0.02</v>
      </c>
      <c r="H19" s="605">
        <v>0.02</v>
      </c>
      <c r="I19" s="22"/>
      <c r="J19" s="22">
        <v>0.01</v>
      </c>
      <c r="K19" s="22"/>
      <c r="L19" s="22"/>
      <c r="M19" s="77" t="s">
        <v>75</v>
      </c>
    </row>
    <row r="20" spans="1:13" ht="13.5" customHeight="1">
      <c r="A20" s="62" t="s">
        <v>9</v>
      </c>
      <c r="B20" s="140">
        <v>8.4104289318755257E-3</v>
      </c>
      <c r="C20" s="140">
        <v>3.7174721189591076E-3</v>
      </c>
      <c r="D20" s="605">
        <v>0</v>
      </c>
      <c r="E20" s="78" t="s">
        <v>212</v>
      </c>
      <c r="F20" s="140"/>
      <c r="G20" s="140">
        <v>0.03</v>
      </c>
      <c r="H20" s="605">
        <v>0.03</v>
      </c>
      <c r="I20" s="22"/>
      <c r="J20" s="22">
        <v>0.01</v>
      </c>
      <c r="K20" s="22"/>
      <c r="L20" s="22"/>
      <c r="M20" s="77" t="s">
        <v>75</v>
      </c>
    </row>
    <row r="21" spans="1:13" ht="13.5" customHeight="1">
      <c r="A21" s="62"/>
      <c r="B21" s="142"/>
      <c r="C21" s="142"/>
      <c r="D21" s="600"/>
      <c r="E21" s="76"/>
      <c r="F21" s="142"/>
      <c r="G21" s="22"/>
      <c r="H21" s="600"/>
      <c r="I21" s="22"/>
      <c r="J21" s="22"/>
      <c r="K21" s="22"/>
      <c r="L21" s="22"/>
      <c r="M21" s="76"/>
    </row>
    <row r="22" spans="1:13" ht="13.5" customHeight="1">
      <c r="A22" s="14" t="s">
        <v>10</v>
      </c>
      <c r="B22" s="137">
        <v>0.2</v>
      </c>
      <c r="C22" s="137">
        <v>0.01</v>
      </c>
      <c r="D22" s="607"/>
      <c r="E22" s="95"/>
      <c r="F22" s="137"/>
      <c r="G22" s="364"/>
      <c r="H22" s="607"/>
      <c r="I22" s="364"/>
      <c r="J22" s="364"/>
      <c r="K22" s="364"/>
      <c r="L22" s="364"/>
      <c r="M22" s="95"/>
    </row>
    <row r="23" spans="1:13" ht="13.5" customHeight="1">
      <c r="A23" s="62" t="s">
        <v>11</v>
      </c>
      <c r="B23" s="140">
        <v>3.4602076124567477E-2</v>
      </c>
      <c r="C23" s="140">
        <v>3.8461538461538464E-3</v>
      </c>
      <c r="D23" s="605">
        <v>0.04</v>
      </c>
      <c r="E23" s="78" t="s">
        <v>213</v>
      </c>
      <c r="F23" s="140">
        <v>0.02</v>
      </c>
      <c r="G23" s="140">
        <v>0.04</v>
      </c>
      <c r="H23" s="605">
        <v>0.04</v>
      </c>
      <c r="I23" s="22"/>
      <c r="J23" s="22">
        <v>0.02</v>
      </c>
      <c r="K23" s="22"/>
      <c r="L23" s="22"/>
      <c r="M23" s="77" t="s">
        <v>76</v>
      </c>
    </row>
    <row r="24" spans="1:13" ht="13.5" customHeight="1">
      <c r="A24" s="62" t="s">
        <v>12</v>
      </c>
      <c r="B24" s="140">
        <v>2.7855153203342618E-2</v>
      </c>
      <c r="C24" s="140">
        <v>0</v>
      </c>
      <c r="D24" s="605">
        <v>0.03</v>
      </c>
      <c r="E24" s="78" t="s">
        <v>212</v>
      </c>
      <c r="F24" s="140">
        <v>0.03</v>
      </c>
      <c r="G24" s="140">
        <v>0.02</v>
      </c>
      <c r="H24" s="605">
        <v>0.02</v>
      </c>
      <c r="I24" s="22"/>
      <c r="J24" s="558">
        <v>0</v>
      </c>
      <c r="K24" s="22"/>
      <c r="L24" s="22"/>
      <c r="M24" s="77" t="s">
        <v>76</v>
      </c>
    </row>
    <row r="25" spans="1:13" ht="13.5" customHeight="1">
      <c r="A25" s="62" t="s">
        <v>13</v>
      </c>
      <c r="B25" s="140">
        <v>1.0917030567685589E-2</v>
      </c>
      <c r="C25" s="140">
        <v>9.9009900990099011E-3</v>
      </c>
      <c r="D25" s="605">
        <v>0.01</v>
      </c>
      <c r="E25" s="78" t="s">
        <v>189</v>
      </c>
      <c r="F25" s="140">
        <v>0.01</v>
      </c>
      <c r="G25" s="140">
        <v>0.01</v>
      </c>
      <c r="H25" s="605">
        <v>0.01</v>
      </c>
      <c r="I25" s="22"/>
      <c r="J25" s="22">
        <v>0.03</v>
      </c>
      <c r="K25" s="22"/>
      <c r="L25" s="22"/>
      <c r="M25" s="77" t="s">
        <v>76</v>
      </c>
    </row>
    <row r="26" spans="1:13" ht="13.5" customHeight="1">
      <c r="A26" s="62" t="s">
        <v>14</v>
      </c>
      <c r="B26" s="140">
        <v>0.2</v>
      </c>
      <c r="C26" s="140">
        <v>8.2474226804123713E-3</v>
      </c>
      <c r="D26" s="605">
        <v>0.02</v>
      </c>
      <c r="E26" s="78" t="s">
        <v>189</v>
      </c>
      <c r="F26" s="140">
        <v>0.01</v>
      </c>
      <c r="G26" s="140">
        <v>0.01</v>
      </c>
      <c r="H26" s="605">
        <v>0.01</v>
      </c>
      <c r="I26" s="22"/>
      <c r="J26" s="22">
        <v>0.02</v>
      </c>
      <c r="K26" s="22"/>
      <c r="L26" s="22"/>
      <c r="M26" s="77" t="s">
        <v>76</v>
      </c>
    </row>
    <row r="27" spans="1:13" ht="13.5" customHeight="1">
      <c r="A27" s="62" t="s">
        <v>15</v>
      </c>
      <c r="B27" s="140">
        <v>9.1207588471360818E-2</v>
      </c>
      <c r="C27" s="140">
        <v>5.3050397877984082E-3</v>
      </c>
      <c r="D27" s="605">
        <v>0.04</v>
      </c>
      <c r="E27" s="78" t="s">
        <v>189</v>
      </c>
      <c r="F27" s="140">
        <v>0.01</v>
      </c>
      <c r="G27" s="140">
        <v>0.04</v>
      </c>
      <c r="H27" s="605">
        <v>0.04</v>
      </c>
      <c r="I27" s="22"/>
      <c r="J27" s="22">
        <v>0.02</v>
      </c>
      <c r="K27" s="22"/>
      <c r="L27" s="22"/>
      <c r="M27" s="77" t="s">
        <v>76</v>
      </c>
    </row>
    <row r="28" spans="1:13" ht="13.5" customHeight="1">
      <c r="A28" s="62" t="s">
        <v>16</v>
      </c>
      <c r="B28" s="140">
        <v>2.0161290322580645E-2</v>
      </c>
      <c r="C28" s="140">
        <v>0</v>
      </c>
      <c r="D28" s="605">
        <v>0.02</v>
      </c>
      <c r="E28" s="78" t="s">
        <v>213</v>
      </c>
      <c r="F28" s="140">
        <v>0</v>
      </c>
      <c r="G28" s="140">
        <v>0.02</v>
      </c>
      <c r="H28" s="605">
        <v>0.02</v>
      </c>
      <c r="I28" s="22"/>
      <c r="J28" s="22">
        <v>0.01</v>
      </c>
      <c r="K28" s="22"/>
      <c r="L28" s="22"/>
      <c r="M28" s="77" t="s">
        <v>76</v>
      </c>
    </row>
    <row r="29" spans="1:13" ht="13.5" customHeight="1">
      <c r="A29" s="62"/>
      <c r="B29" s="142"/>
      <c r="C29" s="142"/>
      <c r="D29" s="600"/>
      <c r="E29" s="76"/>
      <c r="F29" s="142"/>
      <c r="G29" s="22"/>
      <c r="H29" s="600"/>
      <c r="I29" s="22"/>
      <c r="J29" s="22"/>
      <c r="K29" s="22"/>
      <c r="L29" s="22"/>
      <c r="M29" s="76"/>
    </row>
    <row r="30" spans="1:13" ht="13.5" customHeight="1">
      <c r="A30" s="14" t="s">
        <v>17</v>
      </c>
      <c r="B30" s="162">
        <v>0.2</v>
      </c>
      <c r="C30" s="137">
        <v>0.01</v>
      </c>
      <c r="D30" s="607"/>
      <c r="E30" s="95"/>
      <c r="F30" s="137"/>
      <c r="G30" s="364"/>
      <c r="H30" s="607"/>
      <c r="I30" s="364"/>
      <c r="J30" s="364"/>
      <c r="K30" s="364"/>
      <c r="L30" s="364"/>
      <c r="M30" s="95"/>
    </row>
    <row r="31" spans="1:13" ht="13.5" customHeight="1">
      <c r="A31" s="62" t="s">
        <v>18</v>
      </c>
      <c r="B31" s="140">
        <v>2.8873917228103944E-2</v>
      </c>
      <c r="C31" s="140">
        <v>4.1666666666666666E-3</v>
      </c>
      <c r="D31" s="605">
        <v>0.02</v>
      </c>
      <c r="E31" s="78" t="s">
        <v>213</v>
      </c>
      <c r="F31" s="140">
        <v>0.02</v>
      </c>
      <c r="G31" s="140">
        <v>0.02</v>
      </c>
      <c r="H31" s="605">
        <v>0.02</v>
      </c>
      <c r="I31" s="22"/>
      <c r="J31" s="22">
        <v>0.06</v>
      </c>
      <c r="K31" s="22"/>
      <c r="L31" s="22"/>
      <c r="M31" s="77" t="s">
        <v>76</v>
      </c>
    </row>
    <row r="32" spans="1:13" ht="13.5" customHeight="1">
      <c r="A32" s="62" t="s">
        <v>19</v>
      </c>
      <c r="B32" s="140">
        <v>2.0297699594046009E-2</v>
      </c>
      <c r="C32" s="140">
        <v>5.8055152394775036E-3</v>
      </c>
      <c r="D32" s="605">
        <v>0.03</v>
      </c>
      <c r="E32" s="78" t="s">
        <v>212</v>
      </c>
      <c r="F32" s="140">
        <v>0.02</v>
      </c>
      <c r="G32" s="140">
        <v>0.03</v>
      </c>
      <c r="H32" s="605">
        <v>0.03</v>
      </c>
      <c r="I32" s="22"/>
      <c r="J32" s="22">
        <v>0.02</v>
      </c>
      <c r="K32" s="22"/>
      <c r="L32" s="22"/>
      <c r="M32" s="77" t="s">
        <v>75</v>
      </c>
    </row>
    <row r="33" spans="1:13" ht="63.75" customHeight="1">
      <c r="A33" s="62" t="s">
        <v>20</v>
      </c>
      <c r="B33" s="140">
        <v>6.2539086929330832E-3</v>
      </c>
      <c r="C33" s="140">
        <v>6.0514372163388806E-3</v>
      </c>
      <c r="D33" s="605">
        <v>0.02</v>
      </c>
      <c r="E33" s="78" t="s">
        <v>213</v>
      </c>
      <c r="F33" s="140">
        <v>0.02</v>
      </c>
      <c r="G33" s="140">
        <v>0.02</v>
      </c>
      <c r="H33" s="605">
        <v>0.02</v>
      </c>
      <c r="I33" s="140"/>
      <c r="J33" s="81">
        <v>0.02</v>
      </c>
      <c r="K33" s="61"/>
      <c r="L33" s="61"/>
      <c r="M33" s="77" t="s">
        <v>76</v>
      </c>
    </row>
    <row r="34" spans="1:13" ht="13.5" customHeight="1">
      <c r="A34" s="62" t="s">
        <v>21</v>
      </c>
      <c r="B34" s="140">
        <v>8.8417329796640146E-3</v>
      </c>
      <c r="C34" s="140">
        <v>4.0983606557377051E-3</v>
      </c>
      <c r="D34" s="605">
        <v>0.02</v>
      </c>
      <c r="E34" s="78" t="s">
        <v>213</v>
      </c>
      <c r="F34" s="140">
        <v>0.02</v>
      </c>
      <c r="G34" s="140">
        <v>0.02</v>
      </c>
      <c r="H34" s="605">
        <v>0.02</v>
      </c>
      <c r="I34" s="22"/>
      <c r="J34" s="22">
        <v>0.02</v>
      </c>
      <c r="K34" s="22"/>
      <c r="L34" s="22"/>
      <c r="M34" s="77" t="s">
        <v>76</v>
      </c>
    </row>
    <row r="35" spans="1:13" ht="13.5" customHeight="1">
      <c r="A35" s="62" t="s">
        <v>22</v>
      </c>
      <c r="B35" s="140">
        <v>0.02</v>
      </c>
      <c r="C35" s="140">
        <v>1.2836970474967908E-2</v>
      </c>
      <c r="D35" s="605">
        <v>0.31</v>
      </c>
      <c r="E35" s="78" t="s">
        <v>214</v>
      </c>
      <c r="F35" s="140">
        <v>0.01</v>
      </c>
      <c r="G35" s="140">
        <v>0.1</v>
      </c>
      <c r="H35" s="605">
        <v>0.1</v>
      </c>
      <c r="I35" s="22"/>
      <c r="J35" s="22">
        <v>0.01</v>
      </c>
      <c r="K35" s="22"/>
      <c r="L35" s="22"/>
      <c r="M35" s="77" t="s">
        <v>76</v>
      </c>
    </row>
    <row r="36" spans="1:13" ht="13.5" customHeight="1">
      <c r="A36" s="62" t="s">
        <v>23</v>
      </c>
      <c r="B36" s="140">
        <v>0.3</v>
      </c>
      <c r="C36" s="140">
        <v>1.9569471624266144E-3</v>
      </c>
      <c r="D36" s="605">
        <v>0.3</v>
      </c>
      <c r="E36" s="78" t="s">
        <v>214</v>
      </c>
      <c r="F36" s="140">
        <v>0.02</v>
      </c>
      <c r="G36" s="140">
        <v>0.02</v>
      </c>
      <c r="H36" s="605">
        <v>0.02</v>
      </c>
      <c r="I36" s="22"/>
      <c r="J36" s="22">
        <v>0.01</v>
      </c>
      <c r="K36" s="22"/>
      <c r="L36" s="22"/>
      <c r="M36" s="77" t="s">
        <v>76</v>
      </c>
    </row>
    <row r="37" spans="1:13" ht="13.5" customHeight="1">
      <c r="A37" s="62" t="s">
        <v>24</v>
      </c>
      <c r="B37" s="140">
        <v>6.346519991537973E-2</v>
      </c>
      <c r="C37" s="140">
        <v>0.06</v>
      </c>
      <c r="D37" s="605">
        <v>0.06</v>
      </c>
      <c r="E37" s="78" t="s">
        <v>214</v>
      </c>
      <c r="F37" s="140">
        <v>7.0000000000000007E-2</v>
      </c>
      <c r="G37" s="140">
        <v>7.0000000000000007E-2</v>
      </c>
      <c r="H37" s="605">
        <v>7.0000000000000007E-2</v>
      </c>
      <c r="I37" s="22"/>
      <c r="J37" s="22">
        <v>0.09</v>
      </c>
      <c r="K37" s="22"/>
      <c r="L37" s="22"/>
      <c r="M37" s="77" t="s">
        <v>76</v>
      </c>
    </row>
    <row r="38" spans="1:13" ht="13.5" customHeight="1">
      <c r="A38" s="62" t="s">
        <v>25</v>
      </c>
      <c r="B38" s="140">
        <v>2.097535395909806E-2</v>
      </c>
      <c r="C38" s="140">
        <v>2.3337222870478411E-3</v>
      </c>
      <c r="D38" s="605">
        <v>0.01</v>
      </c>
      <c r="E38" s="78" t="s">
        <v>189</v>
      </c>
      <c r="F38" s="140">
        <v>0.01</v>
      </c>
      <c r="G38" s="140">
        <v>0.01</v>
      </c>
      <c r="H38" s="605">
        <v>0.01</v>
      </c>
      <c r="I38" s="22"/>
      <c r="J38" s="22">
        <v>0.03</v>
      </c>
      <c r="K38" s="22"/>
      <c r="L38" s="22"/>
      <c r="M38" s="77" t="s">
        <v>76</v>
      </c>
    </row>
    <row r="39" spans="1:13" ht="13.5" customHeight="1">
      <c r="A39" s="62"/>
      <c r="B39" s="142"/>
      <c r="C39" s="142"/>
      <c r="D39" s="600"/>
      <c r="E39" s="76"/>
      <c r="F39" s="142"/>
      <c r="G39" s="22"/>
      <c r="H39" s="600"/>
      <c r="I39" s="22"/>
      <c r="J39" s="22"/>
      <c r="K39" s="22"/>
      <c r="L39" s="22"/>
      <c r="M39" s="76"/>
    </row>
    <row r="40" spans="1:13" ht="30" customHeight="1">
      <c r="A40" s="73" t="s">
        <v>80</v>
      </c>
      <c r="B40" s="162">
        <v>0.25</v>
      </c>
      <c r="C40" s="137">
        <v>0.3</v>
      </c>
      <c r="D40" s="599"/>
      <c r="E40" s="14"/>
      <c r="F40" s="162"/>
      <c r="G40" s="364"/>
      <c r="H40" s="599"/>
      <c r="I40" s="364"/>
      <c r="J40" s="364"/>
      <c r="K40" s="364"/>
      <c r="L40" s="364"/>
      <c r="M40" s="14"/>
    </row>
    <row r="41" spans="1:13" ht="13.5" customHeight="1">
      <c r="A41" s="62" t="s">
        <v>26</v>
      </c>
      <c r="B41" s="140">
        <v>0.1</v>
      </c>
      <c r="C41" s="140">
        <v>8.1967213114754103E-3</v>
      </c>
      <c r="D41" s="605">
        <v>0.01</v>
      </c>
      <c r="E41" s="78" t="s">
        <v>189</v>
      </c>
      <c r="F41" s="140">
        <v>0.02</v>
      </c>
      <c r="G41" s="140">
        <v>0.02</v>
      </c>
      <c r="H41" s="605">
        <v>0.02</v>
      </c>
      <c r="I41" s="22"/>
      <c r="J41" s="22">
        <v>0.03</v>
      </c>
      <c r="K41" s="22"/>
      <c r="L41" s="22"/>
      <c r="M41" s="77" t="s">
        <v>76</v>
      </c>
    </row>
    <row r="42" spans="1:13" ht="13.5" customHeight="1">
      <c r="A42" s="62" t="s">
        <v>27</v>
      </c>
      <c r="B42" s="140">
        <v>6.8352699931647299E-3</v>
      </c>
      <c r="C42" s="140">
        <v>3.0698388334612432E-3</v>
      </c>
      <c r="D42" s="605">
        <v>0</v>
      </c>
      <c r="E42" s="78" t="s">
        <v>213</v>
      </c>
      <c r="F42" s="140">
        <v>0.01</v>
      </c>
      <c r="G42" s="22" t="s">
        <v>492</v>
      </c>
      <c r="H42" s="605">
        <v>0.3</v>
      </c>
      <c r="I42" s="22"/>
      <c r="J42" s="558">
        <v>0</v>
      </c>
      <c r="K42" s="22"/>
      <c r="L42" s="22"/>
      <c r="M42" s="77" t="s">
        <v>76</v>
      </c>
    </row>
    <row r="43" spans="1:13" ht="13.5" customHeight="1">
      <c r="A43" s="62" t="s">
        <v>28</v>
      </c>
      <c r="B43" s="140">
        <v>2.5799793601651185E-2</v>
      </c>
      <c r="C43" s="140">
        <v>1.9047619047619049E-2</v>
      </c>
      <c r="D43" s="605">
        <v>0.03</v>
      </c>
      <c r="E43" s="78" t="s">
        <v>189</v>
      </c>
      <c r="F43" s="140">
        <v>0.02</v>
      </c>
      <c r="G43" s="140">
        <v>0.02</v>
      </c>
      <c r="H43" s="605">
        <v>0.02</v>
      </c>
      <c r="I43" s="22"/>
      <c r="J43" s="22">
        <v>0.02</v>
      </c>
      <c r="K43" s="22"/>
      <c r="L43" s="22"/>
      <c r="M43" s="77" t="s">
        <v>76</v>
      </c>
    </row>
    <row r="44" spans="1:13" ht="13.5" customHeight="1">
      <c r="A44" s="62" t="s">
        <v>29</v>
      </c>
      <c r="B44" s="140">
        <v>0</v>
      </c>
      <c r="C44" s="140">
        <v>2.5265957446808509E-2</v>
      </c>
      <c r="D44" s="605">
        <v>0.03</v>
      </c>
      <c r="E44" s="78" t="s">
        <v>212</v>
      </c>
      <c r="F44" s="140">
        <v>0.03</v>
      </c>
      <c r="G44" s="140">
        <v>7.0000000000000007E-2</v>
      </c>
      <c r="H44" s="605">
        <v>7.0000000000000007E-2</v>
      </c>
      <c r="I44" s="22"/>
      <c r="J44" s="22">
        <v>0.05</v>
      </c>
      <c r="K44" s="22"/>
      <c r="L44" s="22"/>
      <c r="M44" s="77" t="s">
        <v>76</v>
      </c>
    </row>
    <row r="45" spans="1:13" ht="13.5" customHeight="1">
      <c r="A45" s="62" t="s">
        <v>30</v>
      </c>
      <c r="B45" s="140">
        <v>3.0651340996168581E-2</v>
      </c>
      <c r="C45" s="140">
        <v>1.685630004214075E-2</v>
      </c>
      <c r="D45" s="605">
        <v>0.06</v>
      </c>
      <c r="E45" s="78" t="s">
        <v>189</v>
      </c>
      <c r="F45" s="140">
        <v>0.04</v>
      </c>
      <c r="G45" s="140">
        <v>0.06</v>
      </c>
      <c r="H45" s="605">
        <v>0.06</v>
      </c>
      <c r="I45" s="22"/>
      <c r="J45" s="22">
        <v>0.06</v>
      </c>
      <c r="K45" s="22"/>
      <c r="L45" s="22"/>
      <c r="M45" s="77" t="s">
        <v>76</v>
      </c>
    </row>
    <row r="46" spans="1:13" ht="13.5" customHeight="1">
      <c r="A46" s="62" t="s">
        <v>31</v>
      </c>
      <c r="B46" s="140">
        <v>0.4</v>
      </c>
      <c r="C46" s="140">
        <v>3.0375699440447643E-2</v>
      </c>
      <c r="D46" s="605">
        <v>0.03</v>
      </c>
      <c r="E46" s="78" t="s">
        <v>212</v>
      </c>
      <c r="F46" s="140">
        <v>0.02</v>
      </c>
      <c r="G46" s="140">
        <v>0.03</v>
      </c>
      <c r="H46" s="605">
        <v>0.03</v>
      </c>
      <c r="I46" s="22"/>
      <c r="J46" s="22">
        <v>0.05</v>
      </c>
      <c r="K46" s="22"/>
      <c r="L46" s="22"/>
      <c r="M46" s="77" t="s">
        <v>76</v>
      </c>
    </row>
    <row r="47" spans="1:13" ht="13.5" customHeight="1">
      <c r="A47" s="62" t="s">
        <v>32</v>
      </c>
      <c r="B47" s="140">
        <v>0.45</v>
      </c>
      <c r="C47" s="140">
        <v>0.33896076092607885</v>
      </c>
      <c r="D47" s="605">
        <v>0.45</v>
      </c>
      <c r="E47" s="78" t="s">
        <v>189</v>
      </c>
      <c r="F47" s="140">
        <v>0.27</v>
      </c>
      <c r="G47" s="140">
        <v>0.42</v>
      </c>
      <c r="H47" s="605">
        <v>0.42</v>
      </c>
      <c r="I47" s="22"/>
      <c r="J47" s="22">
        <v>0.28000000000000003</v>
      </c>
      <c r="K47" s="22"/>
      <c r="L47" s="22"/>
      <c r="M47" s="77" t="s">
        <v>76</v>
      </c>
    </row>
    <row r="48" spans="1:13" ht="13.5" customHeight="1">
      <c r="A48" s="62" t="s">
        <v>33</v>
      </c>
      <c r="B48" s="140">
        <v>0.03</v>
      </c>
      <c r="C48" s="140">
        <v>2.6899798251513113E-3</v>
      </c>
      <c r="D48" s="605">
        <v>0.03</v>
      </c>
      <c r="E48" s="78" t="s">
        <v>189</v>
      </c>
      <c r="F48" s="140">
        <v>0.01</v>
      </c>
      <c r="G48" s="140">
        <v>0.03</v>
      </c>
      <c r="H48" s="605">
        <v>0.03</v>
      </c>
      <c r="I48" s="22"/>
      <c r="J48" s="22">
        <v>0.02</v>
      </c>
      <c r="K48" s="22"/>
      <c r="L48" s="22"/>
      <c r="M48" s="77" t="s">
        <v>76</v>
      </c>
    </row>
    <row r="49" spans="1:13" ht="13.5" customHeight="1">
      <c r="A49" s="62" t="s">
        <v>34</v>
      </c>
      <c r="B49" s="140">
        <v>4.9431537320810674E-2</v>
      </c>
      <c r="C49" s="140">
        <v>6.3473744950952107E-2</v>
      </c>
      <c r="D49" s="605">
        <v>0.06</v>
      </c>
      <c r="E49" s="78" t="s">
        <v>189</v>
      </c>
      <c r="F49" s="140">
        <v>0.06</v>
      </c>
      <c r="G49" s="140">
        <v>0.06</v>
      </c>
      <c r="H49" s="605">
        <v>0.06</v>
      </c>
      <c r="I49" s="22"/>
      <c r="J49" s="22">
        <v>0.13</v>
      </c>
      <c r="K49" s="22"/>
      <c r="L49" s="22"/>
      <c r="M49" s="77" t="s">
        <v>76</v>
      </c>
    </row>
    <row r="50" spans="1:13" ht="13.5" customHeight="1">
      <c r="A50" s="62" t="s">
        <v>35</v>
      </c>
      <c r="B50" s="140">
        <v>0.15</v>
      </c>
      <c r="C50" s="140">
        <v>6.9293478260869568E-2</v>
      </c>
      <c r="D50" s="605">
        <v>0.14000000000000001</v>
      </c>
      <c r="E50" s="78" t="s">
        <v>216</v>
      </c>
      <c r="F50" s="140">
        <v>0.12</v>
      </c>
      <c r="G50" s="140">
        <v>0.14000000000000001</v>
      </c>
      <c r="H50" s="605">
        <v>0.14000000000000001</v>
      </c>
      <c r="I50" s="359"/>
      <c r="J50" s="359">
        <v>0.14000000000000001</v>
      </c>
      <c r="K50" s="359"/>
      <c r="L50" s="359"/>
      <c r="M50" s="77" t="s">
        <v>76</v>
      </c>
    </row>
    <row r="51" spans="1:13" ht="13.5" customHeight="1">
      <c r="A51" s="62" t="s">
        <v>36</v>
      </c>
      <c r="B51" s="140">
        <v>0.1</v>
      </c>
      <c r="C51" s="140">
        <v>5.9880239520958087E-3</v>
      </c>
      <c r="D51" s="605">
        <v>0.02</v>
      </c>
      <c r="E51" s="78" t="s">
        <v>213</v>
      </c>
      <c r="F51" s="140">
        <v>0</v>
      </c>
      <c r="G51" s="22"/>
      <c r="H51" s="605">
        <v>0.02</v>
      </c>
      <c r="I51" s="22"/>
      <c r="J51" s="22">
        <v>0.01</v>
      </c>
      <c r="K51" s="22"/>
      <c r="L51" s="22"/>
      <c r="M51" s="77" t="s">
        <v>76</v>
      </c>
    </row>
    <row r="52" spans="1:13" ht="13.5" customHeight="1">
      <c r="A52" s="62" t="s">
        <v>37</v>
      </c>
      <c r="B52" s="140">
        <v>0.01</v>
      </c>
      <c r="C52" s="140">
        <v>0</v>
      </c>
      <c r="D52" s="605">
        <v>0</v>
      </c>
      <c r="E52" s="78" t="s">
        <v>189</v>
      </c>
      <c r="F52" s="140">
        <v>0</v>
      </c>
      <c r="G52" s="140">
        <v>0.01</v>
      </c>
      <c r="H52" s="605">
        <v>0.01</v>
      </c>
      <c r="I52" s="22"/>
      <c r="J52" s="22">
        <v>0.01</v>
      </c>
      <c r="K52" s="22"/>
      <c r="L52" s="22"/>
      <c r="M52" s="77" t="s">
        <v>76</v>
      </c>
    </row>
    <row r="53" spans="1:13" ht="13.5" customHeight="1">
      <c r="A53" s="62"/>
      <c r="B53" s="142"/>
      <c r="C53" s="142"/>
      <c r="D53" s="600"/>
      <c r="E53" s="76"/>
      <c r="F53" s="142"/>
      <c r="G53" s="22"/>
      <c r="H53" s="600"/>
      <c r="I53" s="22"/>
      <c r="J53" s="22"/>
      <c r="K53" s="22"/>
      <c r="L53" s="22"/>
      <c r="M53" s="76"/>
    </row>
    <row r="54" spans="1:13" ht="13.5" customHeight="1">
      <c r="A54" s="14" t="s">
        <v>38</v>
      </c>
      <c r="B54" s="162">
        <v>0.2</v>
      </c>
      <c r="C54" s="137">
        <v>0.01</v>
      </c>
      <c r="D54" s="607"/>
      <c r="E54" s="95"/>
      <c r="F54" s="137"/>
      <c r="G54" s="364"/>
      <c r="H54" s="607"/>
      <c r="I54" s="364"/>
      <c r="J54" s="364"/>
      <c r="K54" s="364"/>
      <c r="L54" s="364"/>
      <c r="M54" s="95"/>
    </row>
    <row r="55" spans="1:13" ht="13.5" customHeight="1">
      <c r="A55" s="62" t="s">
        <v>39</v>
      </c>
      <c r="B55" s="140">
        <v>0.11853743047323789</v>
      </c>
      <c r="C55" s="140">
        <v>1.5136813506695129E-2</v>
      </c>
      <c r="D55" s="605">
        <v>0.03</v>
      </c>
      <c r="E55" s="78" t="s">
        <v>212</v>
      </c>
      <c r="F55" s="140">
        <v>0.03</v>
      </c>
      <c r="G55" s="140">
        <v>0.03</v>
      </c>
      <c r="H55" s="605">
        <v>0.03</v>
      </c>
      <c r="I55" s="22"/>
      <c r="J55" s="558">
        <v>3.5319231515621968E-2</v>
      </c>
      <c r="K55" s="22"/>
      <c r="L55" s="22"/>
      <c r="M55" s="77" t="s">
        <v>76</v>
      </c>
    </row>
    <row r="56" spans="1:13" ht="13.5" customHeight="1">
      <c r="A56" s="62" t="s">
        <v>40</v>
      </c>
      <c r="B56" s="140">
        <v>3.8314176245210725E-2</v>
      </c>
      <c r="C56" s="140">
        <v>2.2075055187637999E-2</v>
      </c>
      <c r="D56" s="605">
        <v>7.0000000000000007E-2</v>
      </c>
      <c r="E56" s="78" t="s">
        <v>215</v>
      </c>
      <c r="F56" s="140">
        <v>0.04</v>
      </c>
      <c r="G56" s="140">
        <v>7.0000000000000007E-2</v>
      </c>
      <c r="H56" s="605">
        <v>7.0000000000000007E-2</v>
      </c>
      <c r="I56" s="22"/>
      <c r="J56" s="558">
        <v>2.2075055187637971E-2</v>
      </c>
      <c r="K56" s="22"/>
      <c r="L56" s="22"/>
      <c r="M56" s="77" t="s">
        <v>76</v>
      </c>
    </row>
    <row r="57" spans="1:13" ht="13.5" customHeight="1">
      <c r="A57" s="62" t="s">
        <v>41</v>
      </c>
      <c r="B57" s="140">
        <v>1.7050298380221655E-2</v>
      </c>
      <c r="C57" s="140">
        <v>1.5444015444015444E-2</v>
      </c>
      <c r="D57" s="605">
        <v>0.02</v>
      </c>
      <c r="E57" s="78" t="s">
        <v>189</v>
      </c>
      <c r="F57" s="140">
        <v>0.01</v>
      </c>
      <c r="G57" s="140">
        <v>0.02</v>
      </c>
      <c r="H57" s="605">
        <v>0.02</v>
      </c>
      <c r="I57" s="22"/>
      <c r="J57" s="558">
        <v>1.1583011583011582E-2</v>
      </c>
      <c r="K57" s="22"/>
      <c r="L57" s="22"/>
      <c r="M57" s="77" t="s">
        <v>76</v>
      </c>
    </row>
    <row r="58" spans="1:13" ht="13.5" customHeight="1">
      <c r="A58" s="62" t="s">
        <v>42</v>
      </c>
      <c r="B58" s="140">
        <v>9.4161958568738224E-3</v>
      </c>
      <c r="C58" s="140">
        <v>1.6736401673640166E-2</v>
      </c>
      <c r="D58" s="605">
        <v>0.04</v>
      </c>
      <c r="E58" s="78" t="s">
        <v>189</v>
      </c>
      <c r="F58" s="140">
        <v>0.02</v>
      </c>
      <c r="G58" s="140">
        <v>0.04</v>
      </c>
      <c r="H58" s="605">
        <v>0.04</v>
      </c>
      <c r="I58" s="22"/>
      <c r="J58" s="558">
        <v>4.1841004184100415E-3</v>
      </c>
      <c r="K58" s="22"/>
      <c r="L58" s="22"/>
      <c r="M58" s="77" t="s">
        <v>76</v>
      </c>
    </row>
    <row r="59" spans="1:13" ht="13.5" customHeight="1">
      <c r="A59" s="62" t="s">
        <v>43</v>
      </c>
      <c r="B59" s="140">
        <v>0.03</v>
      </c>
      <c r="C59" s="140">
        <v>0.35</v>
      </c>
      <c r="D59" s="605">
        <v>0.01</v>
      </c>
      <c r="E59" s="78" t="s">
        <v>213</v>
      </c>
      <c r="F59" s="140">
        <v>0.01</v>
      </c>
      <c r="G59" s="140">
        <v>0.02</v>
      </c>
      <c r="H59" s="605">
        <v>0.02</v>
      </c>
      <c r="I59" s="22"/>
      <c r="J59" s="558">
        <v>6.9044879171461446E-3</v>
      </c>
      <c r="K59" s="22"/>
      <c r="L59" s="22"/>
      <c r="M59" s="77" t="s">
        <v>76</v>
      </c>
    </row>
    <row r="60" spans="1:13" ht="13.5" customHeight="1">
      <c r="A60" s="62" t="s">
        <v>44</v>
      </c>
      <c r="B60" s="140">
        <v>2.8169014084507043E-2</v>
      </c>
      <c r="C60" s="140">
        <v>2.2075055187637969E-3</v>
      </c>
      <c r="D60" s="605">
        <v>0.03</v>
      </c>
      <c r="E60" s="78" t="s">
        <v>189</v>
      </c>
      <c r="F60" s="140">
        <v>0.01</v>
      </c>
      <c r="G60" s="140">
        <v>0.03</v>
      </c>
      <c r="H60" s="605">
        <v>0.03</v>
      </c>
      <c r="I60" s="22"/>
      <c r="J60" s="558">
        <v>1.7660044150110375E-2</v>
      </c>
      <c r="K60" s="22"/>
      <c r="L60" s="22"/>
      <c r="M60" s="77" t="s">
        <v>75</v>
      </c>
    </row>
    <row r="61" spans="1:13" ht="13.5" customHeight="1">
      <c r="A61" s="62"/>
      <c r="B61" s="142"/>
      <c r="C61" s="142"/>
      <c r="D61" s="600"/>
      <c r="E61" s="76"/>
      <c r="F61" s="142"/>
      <c r="G61" s="22"/>
      <c r="H61" s="600"/>
      <c r="I61" s="22"/>
      <c r="J61" s="22"/>
      <c r="K61" s="22"/>
      <c r="L61" s="22"/>
      <c r="M61" s="76"/>
    </row>
    <row r="62" spans="1:13" ht="13.5" customHeight="1">
      <c r="A62" s="14" t="s">
        <v>45</v>
      </c>
      <c r="B62" s="162">
        <v>0.1</v>
      </c>
      <c r="C62" s="137">
        <v>0</v>
      </c>
      <c r="D62" s="607"/>
      <c r="E62" s="14"/>
      <c r="F62" s="137"/>
      <c r="G62" s="364"/>
      <c r="H62" s="607"/>
      <c r="I62" s="364"/>
      <c r="J62" s="364"/>
      <c r="K62" s="364"/>
      <c r="L62" s="364"/>
      <c r="M62" s="14"/>
    </row>
    <row r="63" spans="1:13" ht="13.5" customHeight="1">
      <c r="A63" s="62" t="s">
        <v>47</v>
      </c>
      <c r="B63" s="140">
        <v>0.1</v>
      </c>
      <c r="C63" s="140">
        <v>0</v>
      </c>
      <c r="D63" s="605">
        <v>0.1</v>
      </c>
      <c r="E63" s="78" t="s">
        <v>213</v>
      </c>
      <c r="F63" s="140">
        <v>0.01</v>
      </c>
      <c r="G63" s="140">
        <v>0.1</v>
      </c>
      <c r="H63" s="605">
        <v>0.1</v>
      </c>
      <c r="I63" s="22"/>
      <c r="J63" s="558">
        <v>6.7567567567567571E-3</v>
      </c>
      <c r="K63" s="22"/>
      <c r="L63" s="22"/>
      <c r="M63" s="77" t="s">
        <v>76</v>
      </c>
    </row>
    <row r="64" spans="1:13" ht="13.5" customHeight="1">
      <c r="A64" s="62" t="s">
        <v>50</v>
      </c>
      <c r="B64" s="140">
        <v>0.02</v>
      </c>
      <c r="C64" s="140">
        <v>2.9850746268656717E-3</v>
      </c>
      <c r="D64" s="605">
        <v>0.01</v>
      </c>
      <c r="E64" s="78" t="s">
        <v>213</v>
      </c>
      <c r="F64" s="140">
        <v>0.01</v>
      </c>
      <c r="G64" s="140">
        <v>0.01</v>
      </c>
      <c r="H64" s="605">
        <v>0.01</v>
      </c>
      <c r="I64" s="22"/>
      <c r="J64" s="558">
        <v>1.1940298507462687E-2</v>
      </c>
      <c r="K64" s="22"/>
      <c r="L64" s="22"/>
      <c r="M64" s="77" t="s">
        <v>75</v>
      </c>
    </row>
    <row r="65" spans="1:13" ht="13.5" customHeight="1">
      <c r="A65" s="62" t="s">
        <v>49</v>
      </c>
      <c r="B65" s="140">
        <v>0.1</v>
      </c>
      <c r="C65" s="140">
        <v>5.4453520031116295E-3</v>
      </c>
      <c r="D65" s="605">
        <v>0.12</v>
      </c>
      <c r="E65" s="78" t="s">
        <v>189</v>
      </c>
      <c r="F65" s="140">
        <v>0.01</v>
      </c>
      <c r="G65" s="140">
        <v>0.01</v>
      </c>
      <c r="H65" s="605">
        <v>0.01</v>
      </c>
      <c r="I65" s="22"/>
      <c r="J65" s="558">
        <v>1.0890704006223259E-2</v>
      </c>
      <c r="K65" s="22"/>
      <c r="L65" s="22"/>
      <c r="M65" s="77" t="s">
        <v>76</v>
      </c>
    </row>
    <row r="66" spans="1:13" ht="13.5" customHeight="1">
      <c r="A66" s="62" t="s">
        <v>48</v>
      </c>
      <c r="B66" s="140">
        <v>4.4702726866338843E-3</v>
      </c>
      <c r="C66" s="140">
        <v>0</v>
      </c>
      <c r="D66" s="605">
        <v>0</v>
      </c>
      <c r="E66" s="78" t="s">
        <v>213</v>
      </c>
      <c r="F66" s="140">
        <v>0.01</v>
      </c>
      <c r="G66" s="22" t="s">
        <v>492</v>
      </c>
      <c r="H66" s="606">
        <v>0</v>
      </c>
      <c r="I66" s="22"/>
      <c r="J66" s="558">
        <v>2.1421616358325218E-2</v>
      </c>
      <c r="K66" s="22"/>
      <c r="L66" s="22"/>
      <c r="M66" s="77" t="s">
        <v>76</v>
      </c>
    </row>
    <row r="67" spans="1:13" ht="13.5" customHeight="1">
      <c r="A67" s="62" t="s">
        <v>46</v>
      </c>
      <c r="B67" s="140">
        <v>0.1</v>
      </c>
      <c r="C67" s="140">
        <v>2.8303555634176542E-3</v>
      </c>
      <c r="D67" s="605">
        <v>0.09</v>
      </c>
      <c r="E67" s="78" t="s">
        <v>189</v>
      </c>
      <c r="F67" s="140">
        <v>0.01</v>
      </c>
      <c r="G67" s="140">
        <v>0.09</v>
      </c>
      <c r="H67" s="605">
        <v>0.09</v>
      </c>
      <c r="I67" s="22"/>
      <c r="J67" s="558">
        <v>9.5524500265345841E-3</v>
      </c>
      <c r="K67" s="22"/>
      <c r="L67" s="22"/>
      <c r="M67" s="77" t="s">
        <v>76</v>
      </c>
    </row>
    <row r="68" spans="1:13" ht="13.5" customHeight="1">
      <c r="A68" s="62"/>
      <c r="B68" s="142"/>
      <c r="C68" s="142"/>
      <c r="D68" s="600"/>
      <c r="E68" s="76"/>
      <c r="F68" s="142"/>
      <c r="G68" s="22"/>
      <c r="H68" s="600"/>
      <c r="I68" s="22"/>
      <c r="J68" s="22"/>
      <c r="K68" s="22"/>
      <c r="L68" s="22"/>
      <c r="M68" s="76"/>
    </row>
    <row r="69" spans="1:13" ht="13.5" customHeight="1">
      <c r="A69" s="14" t="s">
        <v>51</v>
      </c>
      <c r="B69" s="137">
        <v>0.1</v>
      </c>
      <c r="C69" s="137">
        <v>0.01</v>
      </c>
      <c r="D69" s="607"/>
      <c r="E69" s="95"/>
      <c r="F69" s="137"/>
      <c r="G69" s="89"/>
      <c r="H69" s="607"/>
      <c r="I69" s="89"/>
      <c r="J69" s="89"/>
      <c r="K69" s="89"/>
      <c r="L69" s="89"/>
      <c r="M69" s="95"/>
    </row>
    <row r="70" spans="1:13" ht="13.5" customHeight="1">
      <c r="A70" s="62" t="s">
        <v>54</v>
      </c>
      <c r="B70" s="140">
        <v>8.2406262875978579E-3</v>
      </c>
      <c r="C70" s="140">
        <v>5.4794520547945206E-3</v>
      </c>
      <c r="D70" s="605">
        <v>0.05</v>
      </c>
      <c r="E70" s="78" t="s">
        <v>189</v>
      </c>
      <c r="F70" s="140">
        <v>0.01</v>
      </c>
      <c r="G70" s="140">
        <v>0.01</v>
      </c>
      <c r="H70" s="605">
        <v>0.01</v>
      </c>
      <c r="I70" s="22"/>
      <c r="J70" s="559">
        <v>1.643835616438356E-2</v>
      </c>
      <c r="K70" s="22"/>
      <c r="L70" s="22"/>
      <c r="M70" s="77" t="s">
        <v>76</v>
      </c>
    </row>
    <row r="71" spans="1:13" ht="13.5" customHeight="1">
      <c r="A71" s="62" t="s">
        <v>52</v>
      </c>
      <c r="B71" s="140">
        <v>0</v>
      </c>
      <c r="C71" s="140">
        <v>4.1436464088397788E-3</v>
      </c>
      <c r="D71" s="605">
        <v>0</v>
      </c>
      <c r="E71" s="78" t="s">
        <v>213</v>
      </c>
      <c r="F71" s="140">
        <v>0.01</v>
      </c>
      <c r="G71" s="22" t="s">
        <v>492</v>
      </c>
      <c r="H71" s="606">
        <v>0</v>
      </c>
      <c r="I71" s="22"/>
      <c r="J71" s="559">
        <v>1.3812154696132596E-2</v>
      </c>
      <c r="K71" s="22"/>
      <c r="L71" s="22"/>
      <c r="M71" s="77" t="s">
        <v>76</v>
      </c>
    </row>
    <row r="72" spans="1:13" ht="13.5" customHeight="1">
      <c r="A72" s="62" t="s">
        <v>53</v>
      </c>
      <c r="B72" s="140">
        <v>7.7459333849728895E-3</v>
      </c>
      <c r="C72" s="140">
        <v>3.1545741324921135E-3</v>
      </c>
      <c r="D72" s="605">
        <v>0.01</v>
      </c>
      <c r="E72" s="78" t="s">
        <v>189</v>
      </c>
      <c r="F72" s="140">
        <v>0.01</v>
      </c>
      <c r="G72" s="140">
        <v>0.01</v>
      </c>
      <c r="H72" s="605">
        <v>0.01</v>
      </c>
      <c r="I72" s="22"/>
      <c r="J72" s="559">
        <v>1.2618296529968454E-2</v>
      </c>
      <c r="K72" s="22"/>
      <c r="L72" s="22"/>
      <c r="M72" s="77" t="s">
        <v>76</v>
      </c>
    </row>
    <row r="73" spans="1:13" ht="13.5" customHeight="1">
      <c r="A73" s="62" t="s">
        <v>56</v>
      </c>
      <c r="B73" s="140">
        <v>0.25</v>
      </c>
      <c r="C73" s="140">
        <v>1.384083044982699E-2</v>
      </c>
      <c r="D73" s="605">
        <v>0.25</v>
      </c>
      <c r="E73" s="78" t="s">
        <v>214</v>
      </c>
      <c r="F73" s="140">
        <v>0.03</v>
      </c>
      <c r="G73" s="140">
        <v>0.1</v>
      </c>
      <c r="H73" s="605">
        <v>0.1</v>
      </c>
      <c r="I73" s="22"/>
      <c r="J73" s="559">
        <v>1.7301038062283738E-2</v>
      </c>
      <c r="K73" s="22"/>
      <c r="L73" s="22"/>
      <c r="M73" s="77" t="s">
        <v>76</v>
      </c>
    </row>
    <row r="74" spans="1:13" ht="13.5" customHeight="1">
      <c r="A74" s="62" t="s">
        <v>57</v>
      </c>
      <c r="B74" s="140">
        <v>0.25</v>
      </c>
      <c r="C74" s="140">
        <v>1.7486338797814208E-2</v>
      </c>
      <c r="D74" s="605">
        <v>0</v>
      </c>
      <c r="E74" s="78" t="s">
        <v>213</v>
      </c>
      <c r="F74" s="140">
        <v>0.02</v>
      </c>
      <c r="G74" s="140">
        <v>0.02</v>
      </c>
      <c r="H74" s="605">
        <v>0.02</v>
      </c>
      <c r="I74" s="22"/>
      <c r="J74" s="559">
        <v>4.1530054644808745E-2</v>
      </c>
      <c r="K74" s="22"/>
      <c r="L74" s="22"/>
      <c r="M74" s="77" t="s">
        <v>76</v>
      </c>
    </row>
    <row r="75" spans="1:13" ht="13.5" customHeight="1">
      <c r="A75" s="62" t="s">
        <v>55</v>
      </c>
      <c r="B75" s="140">
        <v>0.1</v>
      </c>
      <c r="C75" s="140">
        <v>0</v>
      </c>
      <c r="D75" s="605">
        <v>0.02</v>
      </c>
      <c r="E75" s="78" t="s">
        <v>213</v>
      </c>
      <c r="F75" s="140">
        <v>0</v>
      </c>
      <c r="G75" s="140">
        <v>0.02</v>
      </c>
      <c r="H75" s="605">
        <v>0.02</v>
      </c>
      <c r="I75" s="22"/>
      <c r="J75" s="559">
        <v>2.9739776951672861E-2</v>
      </c>
      <c r="K75" s="22"/>
      <c r="L75" s="22"/>
      <c r="M75" s="77" t="s">
        <v>76</v>
      </c>
    </row>
    <row r="76" spans="1:13" ht="13.5" customHeight="1">
      <c r="A76" s="62"/>
      <c r="B76" s="142"/>
      <c r="C76" s="142"/>
      <c r="D76" s="600"/>
      <c r="E76" s="76"/>
      <c r="F76" s="142"/>
      <c r="G76" s="22"/>
      <c r="H76" s="600">
        <v>0.02</v>
      </c>
      <c r="I76" s="22"/>
      <c r="J76" s="22"/>
      <c r="K76" s="22"/>
      <c r="L76" s="22"/>
      <c r="M76" s="76"/>
    </row>
    <row r="77" spans="1:13" ht="13.5" customHeight="1">
      <c r="A77" s="14" t="s">
        <v>78</v>
      </c>
      <c r="B77" s="162">
        <v>0.1</v>
      </c>
      <c r="C77" s="137">
        <v>0.01</v>
      </c>
      <c r="D77" s="607"/>
      <c r="E77" s="200"/>
      <c r="F77" s="137"/>
      <c r="G77" s="89"/>
      <c r="H77" s="607"/>
      <c r="I77" s="89"/>
      <c r="J77" s="89"/>
      <c r="K77" s="89"/>
      <c r="L77" s="89"/>
      <c r="M77" s="200"/>
    </row>
    <row r="78" spans="1:13" ht="13.5" customHeight="1">
      <c r="A78" s="62" t="s">
        <v>58</v>
      </c>
      <c r="B78" s="140">
        <v>1.1379800853485065E-2</v>
      </c>
      <c r="C78" s="140">
        <v>1.8934911242603551E-2</v>
      </c>
      <c r="D78" s="605">
        <v>0.04</v>
      </c>
      <c r="E78" s="78" t="s">
        <v>189</v>
      </c>
      <c r="F78" s="140">
        <v>0.02</v>
      </c>
      <c r="G78" s="140">
        <v>0.04</v>
      </c>
      <c r="H78" s="605">
        <v>0.04</v>
      </c>
      <c r="I78" s="22"/>
      <c r="J78" s="558">
        <v>2.0118343195266272E-2</v>
      </c>
      <c r="K78" s="22"/>
      <c r="L78" s="22"/>
      <c r="M78" s="77" t="s">
        <v>76</v>
      </c>
    </row>
    <row r="79" spans="1:13" ht="13.5" customHeight="1">
      <c r="A79" s="62" t="s">
        <v>59</v>
      </c>
      <c r="B79" s="140">
        <v>5.8445353594389245E-3</v>
      </c>
      <c r="C79" s="140">
        <v>0</v>
      </c>
      <c r="D79" s="605">
        <v>0.01</v>
      </c>
      <c r="E79" s="78" t="s">
        <v>189</v>
      </c>
      <c r="F79" s="140">
        <v>0</v>
      </c>
      <c r="G79" s="22" t="s">
        <v>492</v>
      </c>
      <c r="H79" s="605">
        <v>0</v>
      </c>
      <c r="I79" s="22"/>
      <c r="J79" s="558">
        <v>2.7548209366391185E-3</v>
      </c>
      <c r="K79" s="22"/>
      <c r="L79" s="22"/>
      <c r="M79" s="77" t="s">
        <v>76</v>
      </c>
    </row>
    <row r="80" spans="1:13" ht="13.5" customHeight="1">
      <c r="A80" s="62" t="s">
        <v>60</v>
      </c>
      <c r="B80" s="140">
        <v>0.27</v>
      </c>
      <c r="C80" s="140">
        <v>4.1322314049586778E-3</v>
      </c>
      <c r="D80" s="605">
        <v>0.31</v>
      </c>
      <c r="E80" s="78" t="s">
        <v>212</v>
      </c>
      <c r="F80" s="140">
        <v>0.01</v>
      </c>
      <c r="G80" s="140">
        <v>0.03</v>
      </c>
      <c r="H80" s="605">
        <v>0.03</v>
      </c>
      <c r="I80" s="22"/>
      <c r="J80" s="558">
        <v>1.2396694214876033E-2</v>
      </c>
      <c r="K80" s="22"/>
      <c r="L80" s="22"/>
      <c r="M80" s="77" t="s">
        <v>76</v>
      </c>
    </row>
    <row r="81" spans="1:16" ht="13.5" customHeight="1">
      <c r="A81" s="62" t="s">
        <v>61</v>
      </c>
      <c r="B81" s="140">
        <v>6.587615283267457E-3</v>
      </c>
      <c r="C81" s="140">
        <v>5.6258790436005627E-3</v>
      </c>
      <c r="D81" s="605">
        <v>0.01</v>
      </c>
      <c r="E81" s="78" t="s">
        <v>189</v>
      </c>
      <c r="F81" s="140">
        <v>0.01</v>
      </c>
      <c r="G81" s="140">
        <v>0.01</v>
      </c>
      <c r="H81" s="605">
        <v>0.01</v>
      </c>
      <c r="I81" s="22"/>
      <c r="J81" s="558">
        <v>1.1251758087201125E-2</v>
      </c>
      <c r="K81" s="22"/>
      <c r="L81" s="22"/>
      <c r="M81" s="77" t="s">
        <v>76</v>
      </c>
    </row>
    <row r="82" spans="1:16" ht="13.5" customHeight="1">
      <c r="A82" s="62" t="s">
        <v>62</v>
      </c>
      <c r="B82" s="140">
        <v>5.4945054945054949E-3</v>
      </c>
      <c r="C82" s="140">
        <v>2.3866348448687352E-3</v>
      </c>
      <c r="D82" s="605">
        <v>0</v>
      </c>
      <c r="E82" s="78" t="s">
        <v>213</v>
      </c>
      <c r="F82" s="140">
        <v>0</v>
      </c>
      <c r="G82" s="140">
        <v>0.4</v>
      </c>
      <c r="H82" s="605">
        <v>0.4</v>
      </c>
      <c r="I82" s="22"/>
      <c r="J82" s="558">
        <v>7.1599045346062056E-3</v>
      </c>
      <c r="K82" s="22"/>
      <c r="L82" s="22"/>
      <c r="M82" s="77" t="s">
        <v>76</v>
      </c>
    </row>
    <row r="83" spans="1:16" ht="13.5" customHeight="1">
      <c r="A83" s="62"/>
      <c r="B83" s="142"/>
      <c r="C83" s="142"/>
      <c r="D83" s="600"/>
      <c r="E83" s="76"/>
      <c r="F83" s="142"/>
      <c r="G83" s="22"/>
      <c r="H83" s="600"/>
      <c r="I83" s="22"/>
      <c r="J83" s="22"/>
      <c r="K83" s="22"/>
      <c r="L83" s="22"/>
      <c r="M83" s="76"/>
    </row>
    <row r="84" spans="1:16" ht="13.5" customHeight="1">
      <c r="A84" s="14" t="s">
        <v>63</v>
      </c>
      <c r="B84" s="162">
        <v>0.1</v>
      </c>
      <c r="C84" s="137">
        <v>0.06</v>
      </c>
      <c r="D84" s="607"/>
      <c r="E84" s="200"/>
      <c r="F84" s="137"/>
      <c r="G84" s="89"/>
      <c r="H84" s="607"/>
      <c r="I84" s="89"/>
      <c r="J84" s="89"/>
      <c r="K84" s="89"/>
      <c r="L84" s="89"/>
      <c r="M84" s="200"/>
    </row>
    <row r="85" spans="1:16" ht="13.5" customHeight="1">
      <c r="A85" s="62" t="s">
        <v>64</v>
      </c>
      <c r="B85" s="140">
        <v>1.9716088328075709E-2</v>
      </c>
      <c r="C85" s="140">
        <v>0.13022351797862003</v>
      </c>
      <c r="D85" s="605">
        <v>0.15</v>
      </c>
      <c r="E85" s="78" t="s">
        <v>189</v>
      </c>
      <c r="F85" s="140">
        <v>0.02</v>
      </c>
      <c r="G85" s="140">
        <v>0.02</v>
      </c>
      <c r="H85" s="605">
        <v>0.02</v>
      </c>
      <c r="I85" s="22"/>
      <c r="J85" s="558">
        <v>0.23129251700680273</v>
      </c>
      <c r="K85" s="22"/>
      <c r="L85" s="22"/>
      <c r="M85" s="77" t="s">
        <v>76</v>
      </c>
    </row>
    <row r="86" spans="1:16" ht="13.5" customHeight="1">
      <c r="A86" s="62" t="s">
        <v>65</v>
      </c>
      <c r="B86" s="140">
        <v>0.02</v>
      </c>
      <c r="C86" s="140">
        <v>1.3029315960912053E-3</v>
      </c>
      <c r="D86" s="605">
        <v>0.02</v>
      </c>
      <c r="E86" s="78" t="s">
        <v>189</v>
      </c>
      <c r="F86" s="140">
        <v>0.01</v>
      </c>
      <c r="G86" s="140">
        <v>0.02</v>
      </c>
      <c r="H86" s="605">
        <v>0.02</v>
      </c>
      <c r="I86" s="22"/>
      <c r="J86" s="558">
        <v>1.4332247557003257E-2</v>
      </c>
      <c r="K86" s="22"/>
      <c r="L86" s="22"/>
      <c r="M86" s="77" t="s">
        <v>76</v>
      </c>
    </row>
    <row r="87" spans="1:16" ht="15.75">
      <c r="A87" s="62" t="s">
        <v>66</v>
      </c>
      <c r="B87" s="140">
        <v>0.1</v>
      </c>
      <c r="C87" s="140">
        <v>0.11162790697674418</v>
      </c>
      <c r="D87" s="605">
        <v>0.11</v>
      </c>
      <c r="E87" s="78" t="s">
        <v>189</v>
      </c>
      <c r="F87" s="140">
        <v>7.0000000000000007E-2</v>
      </c>
      <c r="G87" s="140">
        <v>0.11</v>
      </c>
      <c r="H87" s="605">
        <v>0.11</v>
      </c>
      <c r="I87" s="359"/>
      <c r="J87" s="560">
        <v>5.4122621564482026E-2</v>
      </c>
      <c r="K87" s="359"/>
      <c r="L87" s="359"/>
      <c r="M87" s="77" t="s">
        <v>76</v>
      </c>
    </row>
    <row r="88" spans="1:16" ht="13.5" customHeight="1">
      <c r="A88" s="62" t="s">
        <v>67</v>
      </c>
      <c r="B88" s="140">
        <v>7.7384407041981044E-3</v>
      </c>
      <c r="C88" s="140">
        <v>2.3957409050576754E-2</v>
      </c>
      <c r="D88" s="605">
        <v>0.02</v>
      </c>
      <c r="E88" s="78" t="s">
        <v>213</v>
      </c>
      <c r="F88" s="140">
        <v>0.01</v>
      </c>
      <c r="G88" s="140">
        <v>0.02</v>
      </c>
      <c r="H88" s="605">
        <v>0.03</v>
      </c>
      <c r="I88" s="22"/>
      <c r="J88" s="558">
        <v>3.2830523513753325E-2</v>
      </c>
      <c r="K88" s="22"/>
      <c r="L88" s="22"/>
      <c r="M88" s="77" t="s">
        <v>76</v>
      </c>
    </row>
    <row r="89" spans="1:16" ht="13.5" customHeight="1">
      <c r="A89" s="62" t="s">
        <v>68</v>
      </c>
      <c r="B89" s="140">
        <v>0.1</v>
      </c>
      <c r="C89" s="140">
        <v>0</v>
      </c>
      <c r="D89" s="605">
        <v>0.1</v>
      </c>
      <c r="E89" s="78" t="s">
        <v>213</v>
      </c>
      <c r="F89" s="140">
        <v>0.01</v>
      </c>
      <c r="G89" s="140">
        <v>0.02</v>
      </c>
      <c r="H89" s="605">
        <v>0.02</v>
      </c>
      <c r="I89" s="22"/>
      <c r="J89" s="558">
        <v>8.5197018104366355E-3</v>
      </c>
      <c r="K89" s="22"/>
      <c r="L89" s="22"/>
      <c r="M89" s="77" t="s">
        <v>76</v>
      </c>
      <c r="P89" s="2" t="s">
        <v>69</v>
      </c>
    </row>
    <row r="90" spans="1:16" ht="9.75" customHeight="1" thickBot="1">
      <c r="A90" s="29"/>
      <c r="B90" s="21"/>
      <c r="C90" s="21"/>
      <c r="D90" s="21"/>
      <c r="E90" s="21"/>
      <c r="F90" s="21"/>
      <c r="G90" s="21"/>
      <c r="H90" s="21"/>
      <c r="I90" s="21"/>
      <c r="J90" s="21"/>
      <c r="K90" s="21"/>
      <c r="L90" s="21"/>
      <c r="M90" s="30"/>
    </row>
    <row r="91" spans="1:16" ht="15.75">
      <c r="A91" s="733" t="s">
        <v>646</v>
      </c>
      <c r="B91" s="734"/>
      <c r="C91" s="734"/>
      <c r="D91" s="734"/>
      <c r="E91" s="734"/>
      <c r="F91" s="734"/>
      <c r="G91" s="734"/>
      <c r="H91" s="734"/>
      <c r="I91" s="734"/>
      <c r="J91" s="734"/>
      <c r="K91" s="734"/>
      <c r="L91" s="734"/>
      <c r="M91" s="734"/>
      <c r="N91" s="734"/>
    </row>
    <row r="92" spans="1:16">
      <c r="A92" s="734" t="s">
        <v>647</v>
      </c>
      <c r="B92" s="734"/>
      <c r="C92" s="734"/>
      <c r="D92" s="734"/>
      <c r="E92" s="734"/>
      <c r="F92" s="734"/>
      <c r="G92" s="734"/>
      <c r="H92" s="734"/>
      <c r="I92" s="734"/>
      <c r="J92" s="734"/>
      <c r="K92" s="734"/>
      <c r="L92" s="734"/>
      <c r="M92" s="734"/>
      <c r="N92" s="734"/>
    </row>
    <row r="93" spans="1:16" ht="25.5" customHeight="1">
      <c r="A93" s="734"/>
      <c r="B93" s="734"/>
      <c r="C93" s="734"/>
      <c r="D93" s="734"/>
      <c r="E93" s="734"/>
      <c r="F93" s="734"/>
      <c r="G93" s="734"/>
      <c r="H93" s="734"/>
      <c r="I93" s="734"/>
      <c r="J93" s="734"/>
      <c r="K93" s="734"/>
      <c r="L93" s="734"/>
      <c r="M93" s="734"/>
      <c r="N93" s="734"/>
    </row>
  </sheetData>
  <mergeCells count="15">
    <mergeCell ref="A91:N91"/>
    <mergeCell ref="A92:N93"/>
    <mergeCell ref="A8:A9"/>
    <mergeCell ref="M8:M9"/>
    <mergeCell ref="B8:C8"/>
    <mergeCell ref="D8:F8"/>
    <mergeCell ref="G8:J8"/>
    <mergeCell ref="K8:L8"/>
    <mergeCell ref="A6:M6"/>
    <mergeCell ref="A7:M7"/>
    <mergeCell ref="A1:M1"/>
    <mergeCell ref="A4:M4"/>
    <mergeCell ref="A2:M2"/>
    <mergeCell ref="A3:M3"/>
    <mergeCell ref="A5:M5"/>
  </mergeCells>
  <pageMargins left="0.51181102362204722" right="0.23622047244094491" top="0.35433070866141736" bottom="0.27559055118110237" header="0.15748031496062992" footer="0.15748031496062992"/>
  <pageSetup paperSize="9"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92"/>
  <sheetViews>
    <sheetView view="pageBreakPreview" zoomScale="80" zoomScaleNormal="160" zoomScaleSheetLayoutView="80" workbookViewId="0">
      <pane ySplit="10" topLeftCell="A81" activePane="bottomLeft" state="frozen"/>
      <selection pane="bottomLeft" activeCell="A84" sqref="A84:XFD84"/>
    </sheetView>
  </sheetViews>
  <sheetFormatPr defaultColWidth="30.85546875" defaultRowHeight="15"/>
  <cols>
    <col min="1" max="1" width="38.5703125" customWidth="1"/>
    <col min="2" max="2" width="14.42578125" style="132" customWidth="1"/>
    <col min="3" max="3" width="13.5703125" style="132" customWidth="1"/>
    <col min="4" max="4" width="12.7109375" style="132" customWidth="1"/>
    <col min="5" max="5" width="21.140625" style="132" customWidth="1"/>
    <col min="6" max="6" width="13.5703125" style="132" customWidth="1"/>
    <col min="7" max="7" width="19.85546875" style="132" customWidth="1"/>
    <col min="8" max="8" width="15.28515625" style="132" customWidth="1"/>
    <col min="9" max="9" width="21.42578125" style="132" hidden="1" customWidth="1"/>
    <col min="10" max="10" width="13.42578125" style="132" customWidth="1"/>
    <col min="11" max="11" width="21.42578125" style="132" customWidth="1"/>
    <col min="12" max="12" width="16.42578125" style="132" customWidth="1"/>
    <col min="13" max="13" width="14" customWidth="1"/>
  </cols>
  <sheetData>
    <row r="1" spans="1:17" ht="21">
      <c r="A1" s="672" t="s">
        <v>70</v>
      </c>
      <c r="B1" s="672"/>
      <c r="C1" s="672"/>
      <c r="D1" s="672"/>
      <c r="E1" s="672"/>
      <c r="F1" s="672"/>
      <c r="G1" s="672"/>
      <c r="H1" s="672"/>
      <c r="I1" s="672"/>
      <c r="J1" s="672"/>
      <c r="K1" s="672"/>
      <c r="L1" s="672"/>
      <c r="M1" s="672"/>
      <c r="N1" s="1"/>
      <c r="O1" s="1"/>
    </row>
    <row r="2" spans="1:17" s="25" customFormat="1" ht="6" customHeight="1">
      <c r="A2" s="719"/>
      <c r="B2" s="719"/>
      <c r="C2" s="719"/>
      <c r="D2" s="719"/>
      <c r="E2" s="719"/>
      <c r="F2" s="719"/>
      <c r="G2" s="719"/>
      <c r="H2" s="719"/>
      <c r="I2" s="719"/>
      <c r="J2" s="719"/>
      <c r="K2" s="719"/>
      <c r="L2" s="719"/>
      <c r="M2" s="719"/>
      <c r="N2" s="1"/>
      <c r="O2" s="1"/>
    </row>
    <row r="3" spans="1:17" ht="23.25">
      <c r="A3" s="714" t="s">
        <v>638</v>
      </c>
      <c r="B3" s="764"/>
      <c r="C3" s="764"/>
      <c r="D3" s="764"/>
      <c r="E3" s="764"/>
      <c r="F3" s="764"/>
      <c r="G3" s="764"/>
      <c r="H3" s="764"/>
      <c r="I3" s="764"/>
      <c r="J3" s="764"/>
      <c r="K3" s="764"/>
      <c r="L3" s="764"/>
      <c r="M3" s="764"/>
      <c r="N3" s="11"/>
      <c r="O3" s="11"/>
    </row>
    <row r="4" spans="1:17" ht="7.5" customHeight="1">
      <c r="A4" s="713"/>
      <c r="B4" s="713"/>
      <c r="C4" s="713"/>
      <c r="D4" s="713"/>
      <c r="E4" s="713"/>
      <c r="F4" s="713"/>
      <c r="G4" s="713"/>
      <c r="H4" s="713"/>
      <c r="I4" s="713"/>
      <c r="J4" s="713"/>
      <c r="K4" s="713"/>
      <c r="L4" s="713"/>
      <c r="M4" s="713"/>
      <c r="N4" s="4"/>
      <c r="O4" s="4"/>
      <c r="P4" s="4"/>
      <c r="Q4" s="4"/>
    </row>
    <row r="5" spans="1:17" ht="18.75">
      <c r="A5" s="673" t="s">
        <v>261</v>
      </c>
      <c r="B5" s="673"/>
      <c r="C5" s="673"/>
      <c r="D5" s="673"/>
      <c r="E5" s="673"/>
      <c r="F5" s="673"/>
      <c r="G5" s="673"/>
      <c r="H5" s="673"/>
      <c r="I5" s="673"/>
      <c r="J5" s="673"/>
      <c r="K5" s="673"/>
      <c r="L5" s="673"/>
      <c r="M5" s="673"/>
      <c r="N5" s="4"/>
      <c r="O5" s="4"/>
      <c r="P5" s="4"/>
      <c r="Q5" s="4"/>
    </row>
    <row r="6" spans="1:17" ht="14.25" customHeight="1">
      <c r="A6" s="673" t="s">
        <v>86</v>
      </c>
      <c r="B6" s="673"/>
      <c r="C6" s="673"/>
      <c r="D6" s="673"/>
      <c r="E6" s="673"/>
      <c r="F6" s="673"/>
      <c r="G6" s="673"/>
      <c r="H6" s="673"/>
      <c r="I6" s="673"/>
      <c r="J6" s="673"/>
      <c r="K6" s="673"/>
      <c r="L6" s="673"/>
      <c r="M6" s="673"/>
      <c r="N6" s="4"/>
      <c r="O6" s="4"/>
      <c r="P6" s="4"/>
      <c r="Q6" s="4"/>
    </row>
    <row r="7" spans="1:17" s="25" customFormat="1" ht="39" customHeight="1">
      <c r="A7" s="674" t="s">
        <v>674</v>
      </c>
      <c r="B7" s="674"/>
      <c r="C7" s="674"/>
      <c r="D7" s="674"/>
      <c r="E7" s="674"/>
      <c r="F7" s="674"/>
      <c r="G7" s="674"/>
      <c r="H7" s="674"/>
      <c r="I7" s="481"/>
      <c r="J7" s="481"/>
      <c r="K7" s="481"/>
      <c r="L7" s="481"/>
      <c r="M7" s="384"/>
      <c r="N7" s="4"/>
      <c r="O7" s="4"/>
      <c r="P7" s="4"/>
      <c r="Q7" s="4"/>
    </row>
    <row r="8" spans="1:17" s="25" customFormat="1" ht="60.75" customHeight="1">
      <c r="A8" s="681" t="s">
        <v>71</v>
      </c>
      <c r="B8" s="684">
        <v>2017</v>
      </c>
      <c r="C8" s="686"/>
      <c r="D8" s="684">
        <v>2018</v>
      </c>
      <c r="E8" s="685"/>
      <c r="F8" s="686"/>
      <c r="G8" s="685">
        <v>2019</v>
      </c>
      <c r="H8" s="685"/>
      <c r="I8" s="685"/>
      <c r="J8" s="686"/>
      <c r="K8" s="752">
        <v>2020</v>
      </c>
      <c r="L8" s="752"/>
      <c r="M8" s="697" t="s">
        <v>72</v>
      </c>
      <c r="N8" s="4"/>
      <c r="O8" s="4"/>
      <c r="P8" s="4"/>
      <c r="Q8" s="4"/>
    </row>
    <row r="9" spans="1:17" ht="93" customHeight="1">
      <c r="A9" s="682"/>
      <c r="B9" s="73" t="s">
        <v>657</v>
      </c>
      <c r="C9" s="73" t="s">
        <v>98</v>
      </c>
      <c r="D9" s="598" t="s">
        <v>654</v>
      </c>
      <c r="E9" s="73" t="s">
        <v>564</v>
      </c>
      <c r="F9" s="73" t="s">
        <v>245</v>
      </c>
      <c r="G9" s="73" t="s">
        <v>566</v>
      </c>
      <c r="H9" s="598" t="s">
        <v>659</v>
      </c>
      <c r="I9" s="510" t="s">
        <v>648</v>
      </c>
      <c r="J9" s="73" t="s">
        <v>637</v>
      </c>
      <c r="K9" s="73" t="s">
        <v>666</v>
      </c>
      <c r="L9" s="73" t="s">
        <v>640</v>
      </c>
      <c r="M9" s="698"/>
    </row>
    <row r="10" spans="1:17" ht="15.75">
      <c r="A10" s="14" t="s">
        <v>0</v>
      </c>
      <c r="B10" s="137">
        <v>83</v>
      </c>
      <c r="C10" s="137">
        <v>83.244444444444454</v>
      </c>
      <c r="D10" s="600"/>
      <c r="E10" s="249"/>
      <c r="F10" s="161"/>
      <c r="G10" s="250"/>
      <c r="H10" s="600"/>
      <c r="I10" s="250"/>
      <c r="J10" s="250"/>
      <c r="K10" s="250"/>
      <c r="L10" s="250"/>
      <c r="M10" s="248"/>
    </row>
    <row r="11" spans="1:17" ht="89.25">
      <c r="A11" s="62" t="s">
        <v>1</v>
      </c>
      <c r="B11" s="187">
        <v>85</v>
      </c>
      <c r="C11" s="135">
        <v>93.3</v>
      </c>
      <c r="D11" s="633">
        <v>95</v>
      </c>
      <c r="E11" s="184" t="s">
        <v>164</v>
      </c>
      <c r="F11" s="187">
        <v>94.1</v>
      </c>
      <c r="G11" s="187">
        <v>95</v>
      </c>
      <c r="H11" s="633">
        <v>95</v>
      </c>
      <c r="I11" s="434"/>
      <c r="J11" s="433">
        <v>90.534979423868307</v>
      </c>
      <c r="K11" s="434"/>
      <c r="L11" s="434"/>
      <c r="M11" s="152" t="s">
        <v>73</v>
      </c>
    </row>
    <row r="12" spans="1:17" ht="76.5">
      <c r="A12" s="62" t="s">
        <v>2</v>
      </c>
      <c r="B12" s="187">
        <v>85</v>
      </c>
      <c r="C12" s="135">
        <v>85</v>
      </c>
      <c r="D12" s="633">
        <v>90</v>
      </c>
      <c r="E12" s="182" t="s">
        <v>165</v>
      </c>
      <c r="F12" s="187">
        <v>82.4</v>
      </c>
      <c r="G12" s="187">
        <v>85</v>
      </c>
      <c r="H12" s="633">
        <v>85</v>
      </c>
      <c r="I12" s="434"/>
      <c r="J12" s="433">
        <v>87.134502923976612</v>
      </c>
      <c r="K12" s="434"/>
      <c r="L12" s="434"/>
      <c r="M12" s="152" t="s">
        <v>73</v>
      </c>
    </row>
    <row r="13" spans="1:17" ht="76.5">
      <c r="A13" s="62" t="s">
        <v>3</v>
      </c>
      <c r="B13" s="187">
        <v>75</v>
      </c>
      <c r="C13" s="135">
        <v>82.6</v>
      </c>
      <c r="D13" s="605">
        <v>75</v>
      </c>
      <c r="E13" s="184" t="s">
        <v>166</v>
      </c>
      <c r="F13" s="187">
        <v>89.4</v>
      </c>
      <c r="G13" s="180">
        <v>80</v>
      </c>
      <c r="H13" s="633">
        <v>80</v>
      </c>
      <c r="I13" s="434"/>
      <c r="J13" s="433">
        <v>81.294964028776988</v>
      </c>
      <c r="K13" s="434"/>
      <c r="L13" s="434"/>
      <c r="M13" s="152" t="s">
        <v>73</v>
      </c>
    </row>
    <row r="14" spans="1:17" ht="25.5">
      <c r="A14" s="62" t="s">
        <v>4</v>
      </c>
      <c r="B14" s="422">
        <v>69</v>
      </c>
      <c r="C14" s="135">
        <v>64.02</v>
      </c>
      <c r="D14" s="605">
        <v>85</v>
      </c>
      <c r="E14" s="184" t="s">
        <v>306</v>
      </c>
      <c r="F14" s="187">
        <v>62.2</v>
      </c>
      <c r="G14" s="434" t="s">
        <v>493</v>
      </c>
      <c r="H14" s="605">
        <v>62</v>
      </c>
      <c r="I14" s="434"/>
      <c r="J14" s="433">
        <v>65.406427221172024</v>
      </c>
      <c r="K14" s="434"/>
      <c r="L14" s="434"/>
      <c r="M14" s="152" t="s">
        <v>73</v>
      </c>
    </row>
    <row r="15" spans="1:17" ht="89.25">
      <c r="A15" s="62" t="s">
        <v>5</v>
      </c>
      <c r="B15" s="187">
        <v>85</v>
      </c>
      <c r="C15" s="135">
        <v>89.04</v>
      </c>
      <c r="D15" s="633">
        <v>90</v>
      </c>
      <c r="E15" s="182" t="s">
        <v>167</v>
      </c>
      <c r="F15" s="187">
        <v>87.7</v>
      </c>
      <c r="G15" s="180">
        <v>90</v>
      </c>
      <c r="H15" s="633">
        <v>90</v>
      </c>
      <c r="I15" s="434"/>
      <c r="J15" s="433">
        <v>85.507246376811594</v>
      </c>
      <c r="K15" s="434"/>
      <c r="L15" s="434"/>
      <c r="M15" s="152" t="s">
        <v>73</v>
      </c>
    </row>
    <row r="16" spans="1:17" ht="72" customHeight="1">
      <c r="A16" s="62" t="s">
        <v>6</v>
      </c>
      <c r="B16" s="187">
        <v>85.3</v>
      </c>
      <c r="C16" s="135">
        <v>92.08</v>
      </c>
      <c r="D16" s="633">
        <v>87.8</v>
      </c>
      <c r="E16" s="184" t="s">
        <v>164</v>
      </c>
      <c r="F16" s="187">
        <v>87.8</v>
      </c>
      <c r="G16" s="434" t="s">
        <v>494</v>
      </c>
      <c r="H16" s="605">
        <v>80</v>
      </c>
      <c r="I16" s="434"/>
      <c r="J16" s="433">
        <v>87.7659574468085</v>
      </c>
      <c r="K16" s="434"/>
      <c r="L16" s="434"/>
      <c r="M16" s="152" t="s">
        <v>73</v>
      </c>
    </row>
    <row r="17" spans="1:13" ht="140.25">
      <c r="A17" s="62" t="s">
        <v>7</v>
      </c>
      <c r="B17" s="187">
        <v>75</v>
      </c>
      <c r="C17" s="135">
        <v>86.08</v>
      </c>
      <c r="D17" s="605">
        <v>85</v>
      </c>
      <c r="E17" s="184" t="s">
        <v>168</v>
      </c>
      <c r="F17" s="187">
        <v>77.8</v>
      </c>
      <c r="G17" s="187">
        <v>86</v>
      </c>
      <c r="H17" s="633">
        <v>86</v>
      </c>
      <c r="I17" s="434"/>
      <c r="J17" s="433">
        <v>71.356147021546263</v>
      </c>
      <c r="K17" s="434"/>
      <c r="L17" s="434"/>
      <c r="M17" s="152" t="s">
        <v>73</v>
      </c>
    </row>
    <row r="18" spans="1:13" ht="102.75" customHeight="1">
      <c r="A18" s="62" t="s">
        <v>8</v>
      </c>
      <c r="B18" s="187">
        <v>70</v>
      </c>
      <c r="C18" s="135">
        <v>72.069999999999993</v>
      </c>
      <c r="D18" s="605">
        <v>72</v>
      </c>
      <c r="E18" s="184" t="s">
        <v>169</v>
      </c>
      <c r="F18" s="187">
        <v>74</v>
      </c>
      <c r="G18" s="187">
        <v>73</v>
      </c>
      <c r="H18" s="633">
        <v>73</v>
      </c>
      <c r="I18" s="434"/>
      <c r="J18" s="433">
        <v>79.281767955801115</v>
      </c>
      <c r="K18" s="434"/>
      <c r="L18" s="434"/>
      <c r="M18" s="152" t="s">
        <v>73</v>
      </c>
    </row>
    <row r="19" spans="1:13" ht="140.25">
      <c r="A19" s="62" t="s">
        <v>9</v>
      </c>
      <c r="B19" s="187">
        <v>80</v>
      </c>
      <c r="C19" s="135">
        <v>85.01</v>
      </c>
      <c r="D19" s="606">
        <v>80</v>
      </c>
      <c r="E19" s="184" t="s">
        <v>170</v>
      </c>
      <c r="F19" s="187">
        <v>71.5</v>
      </c>
      <c r="G19" s="187">
        <v>85</v>
      </c>
      <c r="H19" s="633">
        <v>85</v>
      </c>
      <c r="I19" s="434"/>
      <c r="J19" s="433">
        <v>78.609625668449198</v>
      </c>
      <c r="K19" s="434"/>
      <c r="L19" s="434"/>
      <c r="M19" s="152" t="s">
        <v>73</v>
      </c>
    </row>
    <row r="20" spans="1:13" ht="15.75">
      <c r="A20" s="62"/>
      <c r="B20" s="423"/>
      <c r="C20" s="135"/>
      <c r="D20" s="600"/>
      <c r="E20" s="185"/>
      <c r="F20" s="135"/>
      <c r="G20" s="434"/>
      <c r="H20" s="600"/>
      <c r="I20" s="434"/>
      <c r="J20" s="434"/>
      <c r="K20" s="434"/>
      <c r="L20" s="434"/>
      <c r="M20" s="282"/>
    </row>
    <row r="21" spans="1:13" ht="15.75">
      <c r="A21" s="14" t="s">
        <v>10</v>
      </c>
      <c r="B21" s="137">
        <v>80</v>
      </c>
      <c r="C21" s="137">
        <v>76.87166666666667</v>
      </c>
      <c r="D21" s="600"/>
      <c r="E21" s="249"/>
      <c r="F21" s="161"/>
      <c r="G21" s="435"/>
      <c r="H21" s="600"/>
      <c r="I21" s="435"/>
      <c r="J21" s="435"/>
      <c r="K21" s="435"/>
      <c r="L21" s="435"/>
      <c r="M21" s="161"/>
    </row>
    <row r="22" spans="1:13" ht="89.25">
      <c r="A22" s="62" t="s">
        <v>11</v>
      </c>
      <c r="B22" s="424">
        <v>82</v>
      </c>
      <c r="C22" s="135">
        <v>78</v>
      </c>
      <c r="D22" s="633">
        <v>78</v>
      </c>
      <c r="E22" s="182" t="s">
        <v>167</v>
      </c>
      <c r="F22" s="187">
        <v>71</v>
      </c>
      <c r="G22" s="434" t="s">
        <v>495</v>
      </c>
      <c r="H22" s="605">
        <v>71</v>
      </c>
      <c r="I22" s="434"/>
      <c r="J22" s="433">
        <v>74.937965260545909</v>
      </c>
      <c r="K22" s="434"/>
      <c r="L22" s="434"/>
      <c r="M22" s="152" t="s">
        <v>73</v>
      </c>
    </row>
    <row r="23" spans="1:13" ht="89.25">
      <c r="A23" s="62" t="s">
        <v>12</v>
      </c>
      <c r="B23" s="187">
        <v>92</v>
      </c>
      <c r="C23" s="135">
        <v>83.07</v>
      </c>
      <c r="D23" s="633">
        <v>85</v>
      </c>
      <c r="E23" s="184" t="s">
        <v>167</v>
      </c>
      <c r="F23" s="187">
        <v>85.5</v>
      </c>
      <c r="G23" s="434" t="s">
        <v>493</v>
      </c>
      <c r="H23" s="605">
        <v>85</v>
      </c>
      <c r="I23" s="434"/>
      <c r="J23" s="433">
        <v>92.10526315789474</v>
      </c>
      <c r="K23" s="434"/>
      <c r="L23" s="434"/>
      <c r="M23" s="152" t="s">
        <v>73</v>
      </c>
    </row>
    <row r="24" spans="1:13" ht="127.5">
      <c r="A24" s="62" t="s">
        <v>13</v>
      </c>
      <c r="B24" s="187">
        <v>74</v>
      </c>
      <c r="C24" s="135">
        <v>72.040000000000006</v>
      </c>
      <c r="D24" s="633">
        <v>75</v>
      </c>
      <c r="E24" s="186" t="s">
        <v>171</v>
      </c>
      <c r="F24" s="187">
        <v>55.6</v>
      </c>
      <c r="G24" s="434" t="s">
        <v>496</v>
      </c>
      <c r="H24" s="606">
        <v>70</v>
      </c>
      <c r="I24" s="434"/>
      <c r="J24" s="433">
        <v>51.063829787234042</v>
      </c>
      <c r="K24" s="434"/>
      <c r="L24" s="434"/>
      <c r="M24" s="152" t="s">
        <v>73</v>
      </c>
    </row>
    <row r="25" spans="1:13" ht="140.25">
      <c r="A25" s="62" t="s">
        <v>14</v>
      </c>
      <c r="B25" s="187">
        <v>88</v>
      </c>
      <c r="C25" s="135">
        <v>73.09</v>
      </c>
      <c r="D25" s="605">
        <v>70</v>
      </c>
      <c r="E25" s="184" t="s">
        <v>172</v>
      </c>
      <c r="F25" s="187">
        <v>72.599999999999994</v>
      </c>
      <c r="G25" s="187">
        <v>74</v>
      </c>
      <c r="H25" s="633">
        <v>74</v>
      </c>
      <c r="I25" s="434"/>
      <c r="J25" s="433">
        <v>71.629213483146074</v>
      </c>
      <c r="K25" s="434"/>
      <c r="L25" s="434"/>
      <c r="M25" s="152" t="s">
        <v>73</v>
      </c>
    </row>
    <row r="26" spans="1:13" ht="89.25">
      <c r="A26" s="62" t="s">
        <v>15</v>
      </c>
      <c r="B26" s="187">
        <v>76</v>
      </c>
      <c r="C26" s="135">
        <v>78.010000000000005</v>
      </c>
      <c r="D26" s="633">
        <v>78</v>
      </c>
      <c r="E26" s="184" t="s">
        <v>167</v>
      </c>
      <c r="F26" s="187">
        <v>78.2</v>
      </c>
      <c r="G26" s="434" t="s">
        <v>497</v>
      </c>
      <c r="H26" s="605">
        <v>78.599999999999994</v>
      </c>
      <c r="I26" s="434"/>
      <c r="J26" s="433">
        <v>74.416078218359587</v>
      </c>
      <c r="K26" s="434"/>
      <c r="L26" s="434"/>
      <c r="M26" s="152" t="s">
        <v>73</v>
      </c>
    </row>
    <row r="27" spans="1:13" ht="89.25">
      <c r="A27" s="62" t="s">
        <v>16</v>
      </c>
      <c r="B27" s="187">
        <v>68</v>
      </c>
      <c r="C27" s="135">
        <v>77.02</v>
      </c>
      <c r="D27" s="600">
        <v>77.02</v>
      </c>
      <c r="E27" s="184" t="s">
        <v>167</v>
      </c>
      <c r="F27" s="187">
        <v>69.2</v>
      </c>
      <c r="G27" s="434" t="s">
        <v>498</v>
      </c>
      <c r="H27" s="605">
        <v>70</v>
      </c>
      <c r="I27" s="434"/>
      <c r="J27" s="433">
        <v>63.188405797101453</v>
      </c>
      <c r="K27" s="434"/>
      <c r="L27" s="434"/>
      <c r="M27" s="152" t="s">
        <v>73</v>
      </c>
    </row>
    <row r="28" spans="1:13" ht="15.75">
      <c r="A28" s="62"/>
      <c r="B28" s="423"/>
      <c r="C28" s="135"/>
      <c r="D28" s="600"/>
      <c r="E28" s="185"/>
      <c r="F28" s="135"/>
      <c r="G28" s="434"/>
      <c r="H28" s="600"/>
      <c r="I28" s="434"/>
      <c r="J28" s="434"/>
      <c r="K28" s="434"/>
      <c r="L28" s="434"/>
      <c r="M28" s="282"/>
    </row>
    <row r="29" spans="1:13" ht="15.75">
      <c r="A29" s="14" t="s">
        <v>17</v>
      </c>
      <c r="B29" s="137">
        <v>72</v>
      </c>
      <c r="C29" s="137">
        <v>66.041249999999991</v>
      </c>
      <c r="D29" s="599"/>
      <c r="E29" s="280"/>
      <c r="F29" s="162"/>
      <c r="G29" s="435"/>
      <c r="H29" s="599"/>
      <c r="I29" s="435"/>
      <c r="J29" s="435"/>
      <c r="K29" s="435"/>
      <c r="L29" s="435"/>
      <c r="M29" s="162"/>
    </row>
    <row r="30" spans="1:13" ht="25.5">
      <c r="A30" s="62" t="s">
        <v>18</v>
      </c>
      <c r="B30" s="424">
        <v>70</v>
      </c>
      <c r="C30" s="135">
        <v>73.03</v>
      </c>
      <c r="D30" s="633">
        <v>70</v>
      </c>
      <c r="E30" s="182" t="s">
        <v>389</v>
      </c>
      <c r="F30" s="160">
        <v>67.8</v>
      </c>
      <c r="G30" s="160">
        <v>70</v>
      </c>
      <c r="H30" s="605">
        <v>70</v>
      </c>
      <c r="I30" s="434"/>
      <c r="J30" s="433">
        <v>60.112359550561798</v>
      </c>
      <c r="K30" s="434"/>
      <c r="L30" s="434"/>
      <c r="M30" s="152" t="s">
        <v>73</v>
      </c>
    </row>
    <row r="31" spans="1:13" ht="25.5">
      <c r="A31" s="62" t="s">
        <v>19</v>
      </c>
      <c r="B31" s="187">
        <v>65</v>
      </c>
      <c r="C31" s="135">
        <v>61.05</v>
      </c>
      <c r="D31" s="633">
        <v>70</v>
      </c>
      <c r="E31" s="182" t="s">
        <v>389</v>
      </c>
      <c r="F31" s="160">
        <v>66</v>
      </c>
      <c r="G31" s="160">
        <v>70</v>
      </c>
      <c r="H31" s="605">
        <v>70</v>
      </c>
      <c r="I31" s="434"/>
      <c r="J31" s="433">
        <v>62.557077625570777</v>
      </c>
      <c r="K31" s="434"/>
      <c r="L31" s="434"/>
      <c r="M31" s="152" t="s">
        <v>73</v>
      </c>
    </row>
    <row r="32" spans="1:13" ht="25.5">
      <c r="A32" s="62" t="s">
        <v>20</v>
      </c>
      <c r="B32" s="187">
        <v>85</v>
      </c>
      <c r="C32" s="135">
        <v>86.07</v>
      </c>
      <c r="D32" s="633">
        <v>70</v>
      </c>
      <c r="E32" s="182" t="s">
        <v>389</v>
      </c>
      <c r="F32" s="160">
        <v>86.1</v>
      </c>
      <c r="G32" s="160">
        <v>70</v>
      </c>
      <c r="H32" s="605">
        <v>70</v>
      </c>
      <c r="I32" s="434"/>
      <c r="J32" s="433">
        <v>84.221311475409834</v>
      </c>
      <c r="K32" s="434"/>
      <c r="L32" s="434"/>
      <c r="M32" s="152" t="s">
        <v>73</v>
      </c>
    </row>
    <row r="33" spans="1:13" ht="25.5">
      <c r="A33" s="62" t="s">
        <v>21</v>
      </c>
      <c r="B33" s="187">
        <v>70</v>
      </c>
      <c r="C33" s="135">
        <v>50.05</v>
      </c>
      <c r="D33" s="633">
        <v>70</v>
      </c>
      <c r="E33" s="182" t="s">
        <v>389</v>
      </c>
      <c r="F33" s="160">
        <v>67.2</v>
      </c>
      <c r="G33" s="160">
        <v>75</v>
      </c>
      <c r="H33" s="605">
        <v>75</v>
      </c>
      <c r="I33" s="434"/>
      <c r="J33" s="433">
        <v>63.69047619047619</v>
      </c>
      <c r="K33" s="434"/>
      <c r="L33" s="434"/>
      <c r="M33" s="152" t="s">
        <v>73</v>
      </c>
    </row>
    <row r="34" spans="1:13" ht="114.75">
      <c r="A34" s="62" t="s">
        <v>22</v>
      </c>
      <c r="B34" s="187">
        <v>67</v>
      </c>
      <c r="C34" s="135">
        <v>62.01</v>
      </c>
      <c r="D34" s="633">
        <v>70</v>
      </c>
      <c r="E34" s="182" t="s">
        <v>173</v>
      </c>
      <c r="F34" s="187">
        <v>64.900000000000006</v>
      </c>
      <c r="G34" s="187">
        <v>70</v>
      </c>
      <c r="H34" s="633">
        <v>70</v>
      </c>
      <c r="I34" s="434"/>
      <c r="J34" s="433">
        <v>68.070818070818078</v>
      </c>
      <c r="K34" s="434"/>
      <c r="L34" s="434"/>
      <c r="M34" s="152" t="s">
        <v>73</v>
      </c>
    </row>
    <row r="35" spans="1:13" ht="114.75">
      <c r="A35" s="62" t="s">
        <v>23</v>
      </c>
      <c r="B35" s="187">
        <v>72</v>
      </c>
      <c r="C35" s="135">
        <v>65.010000000000005</v>
      </c>
      <c r="D35" s="633">
        <v>68</v>
      </c>
      <c r="E35" s="184" t="s">
        <v>174</v>
      </c>
      <c r="F35" s="187">
        <v>66.7</v>
      </c>
      <c r="G35" s="434" t="s">
        <v>499</v>
      </c>
      <c r="H35" s="605">
        <v>68</v>
      </c>
      <c r="I35" s="434"/>
      <c r="J35" s="433">
        <v>71.428571428571431</v>
      </c>
      <c r="K35" s="434"/>
      <c r="L35" s="434"/>
      <c r="M35" s="152" t="s">
        <v>73</v>
      </c>
    </row>
    <row r="36" spans="1:13" ht="115.5" thickBot="1">
      <c r="A36" s="62" t="s">
        <v>24</v>
      </c>
      <c r="B36" s="425">
        <v>70</v>
      </c>
      <c r="C36" s="135">
        <v>68.06</v>
      </c>
      <c r="D36" s="633">
        <v>70</v>
      </c>
      <c r="E36" s="182" t="s">
        <v>174</v>
      </c>
      <c r="F36" s="187">
        <v>62.8</v>
      </c>
      <c r="G36" s="434" t="s">
        <v>303</v>
      </c>
      <c r="H36" s="633">
        <v>70</v>
      </c>
      <c r="I36" s="434"/>
      <c r="J36" s="433">
        <v>62.462462462462462</v>
      </c>
      <c r="K36" s="434"/>
      <c r="L36" s="434"/>
      <c r="M36" s="152" t="s">
        <v>73</v>
      </c>
    </row>
    <row r="37" spans="1:13" ht="115.5" thickBot="1">
      <c r="A37" s="62" t="s">
        <v>25</v>
      </c>
      <c r="B37" s="426">
        <v>79</v>
      </c>
      <c r="C37" s="135">
        <v>63.05</v>
      </c>
      <c r="D37" s="633">
        <v>60.6</v>
      </c>
      <c r="E37" s="182" t="s">
        <v>174</v>
      </c>
      <c r="F37" s="187">
        <v>60.6</v>
      </c>
      <c r="G37" s="187">
        <v>60</v>
      </c>
      <c r="H37" s="633">
        <v>60</v>
      </c>
      <c r="I37" s="434"/>
      <c r="J37" s="433">
        <v>68.965517241379317</v>
      </c>
      <c r="K37" s="434"/>
      <c r="L37" s="434"/>
      <c r="M37" s="152" t="s">
        <v>73</v>
      </c>
    </row>
    <row r="38" spans="1:13" ht="15.75">
      <c r="A38" s="62"/>
      <c r="B38" s="423"/>
      <c r="C38" s="135"/>
      <c r="D38" s="600"/>
      <c r="E38" s="185"/>
      <c r="F38" s="135"/>
      <c r="G38" s="434"/>
      <c r="H38" s="600"/>
      <c r="I38" s="434"/>
      <c r="J38" s="434"/>
      <c r="K38" s="434"/>
      <c r="L38" s="434"/>
      <c r="M38" s="282"/>
    </row>
    <row r="39" spans="1:13" ht="30.75" thickBot="1">
      <c r="A39" s="73" t="s">
        <v>80</v>
      </c>
      <c r="B39" s="137">
        <v>74</v>
      </c>
      <c r="C39" s="137">
        <v>68.381666666666675</v>
      </c>
      <c r="D39" s="600"/>
      <c r="E39" s="249"/>
      <c r="F39" s="161"/>
      <c r="G39" s="435"/>
      <c r="H39" s="600"/>
      <c r="I39" s="435"/>
      <c r="J39" s="435"/>
      <c r="K39" s="435"/>
      <c r="L39" s="435"/>
      <c r="M39" s="161"/>
    </row>
    <row r="40" spans="1:13" ht="114.75">
      <c r="A40" s="62" t="s">
        <v>26</v>
      </c>
      <c r="B40" s="427">
        <v>75</v>
      </c>
      <c r="C40" s="135">
        <v>71.03</v>
      </c>
      <c r="D40" s="633">
        <v>75</v>
      </c>
      <c r="E40" s="184" t="s">
        <v>173</v>
      </c>
      <c r="F40" s="187">
        <v>75.099999999999994</v>
      </c>
      <c r="G40" s="434" t="s">
        <v>498</v>
      </c>
      <c r="H40" s="606">
        <v>75</v>
      </c>
      <c r="I40" s="434"/>
      <c r="J40" s="433">
        <v>77.233782129742963</v>
      </c>
      <c r="K40" s="434"/>
      <c r="L40" s="434"/>
      <c r="M40" s="152" t="s">
        <v>73</v>
      </c>
    </row>
    <row r="41" spans="1:13" ht="101.25" customHeight="1">
      <c r="A41" s="62" t="s">
        <v>27</v>
      </c>
      <c r="B41" s="428">
        <v>77</v>
      </c>
      <c r="C41" s="135">
        <v>71.03</v>
      </c>
      <c r="D41" s="605">
        <v>70</v>
      </c>
      <c r="E41" s="182" t="s">
        <v>175</v>
      </c>
      <c r="F41" s="187">
        <v>79.900000000000006</v>
      </c>
      <c r="G41" s="187">
        <v>75</v>
      </c>
      <c r="H41" s="633">
        <v>75</v>
      </c>
      <c r="I41" s="434"/>
      <c r="J41" s="433">
        <v>70.426829268292678</v>
      </c>
      <c r="K41" s="434"/>
      <c r="L41" s="434"/>
      <c r="M41" s="152" t="s">
        <v>73</v>
      </c>
    </row>
    <row r="42" spans="1:13" ht="114.75">
      <c r="A42" s="62" t="s">
        <v>28</v>
      </c>
      <c r="B42" s="428">
        <v>80</v>
      </c>
      <c r="C42" s="135">
        <v>67.05</v>
      </c>
      <c r="D42" s="633">
        <v>80</v>
      </c>
      <c r="E42" s="182" t="s">
        <v>173</v>
      </c>
      <c r="F42" s="187">
        <v>65.599999999999994</v>
      </c>
      <c r="G42" s="434" t="s">
        <v>500</v>
      </c>
      <c r="H42" s="606">
        <v>70</v>
      </c>
      <c r="I42" s="434"/>
      <c r="J42" s="433">
        <v>49.896049896049902</v>
      </c>
      <c r="K42" s="434"/>
      <c r="L42" s="434"/>
      <c r="M42" s="152" t="s">
        <v>73</v>
      </c>
    </row>
    <row r="43" spans="1:13" ht="89.25">
      <c r="A43" s="62" t="s">
        <v>29</v>
      </c>
      <c r="B43" s="428">
        <v>65</v>
      </c>
      <c r="C43" s="135">
        <v>67.010000000000005</v>
      </c>
      <c r="D43" s="633">
        <v>67</v>
      </c>
      <c r="E43" s="182" t="s">
        <v>167</v>
      </c>
      <c r="F43" s="187">
        <v>61.5</v>
      </c>
      <c r="G43" s="160">
        <v>67</v>
      </c>
      <c r="H43" s="605">
        <v>67</v>
      </c>
      <c r="I43" s="434"/>
      <c r="J43" s="433">
        <v>64.743589743589752</v>
      </c>
      <c r="K43" s="434"/>
      <c r="L43" s="434"/>
      <c r="M43" s="152" t="s">
        <v>73</v>
      </c>
    </row>
    <row r="44" spans="1:13" ht="114.75">
      <c r="A44" s="62" t="s">
        <v>30</v>
      </c>
      <c r="B44" s="428">
        <v>80</v>
      </c>
      <c r="C44" s="135">
        <v>63.03</v>
      </c>
      <c r="D44" s="633">
        <v>70</v>
      </c>
      <c r="E44" s="184" t="s">
        <v>173</v>
      </c>
      <c r="F44" s="187">
        <v>67.900000000000006</v>
      </c>
      <c r="G44" s="187">
        <v>70</v>
      </c>
      <c r="H44" s="633">
        <v>70</v>
      </c>
      <c r="I44" s="434"/>
      <c r="J44" s="433">
        <v>66.17977528089888</v>
      </c>
      <c r="K44" s="434"/>
      <c r="L44" s="434"/>
      <c r="M44" s="152" t="s">
        <v>73</v>
      </c>
    </row>
    <row r="45" spans="1:13" ht="15.75">
      <c r="A45" s="62" t="s">
        <v>31</v>
      </c>
      <c r="B45" s="428">
        <v>78</v>
      </c>
      <c r="C45" s="135">
        <v>66.010000000000005</v>
      </c>
      <c r="D45" s="605">
        <v>70</v>
      </c>
      <c r="E45" s="184" t="s">
        <v>299</v>
      </c>
      <c r="F45" s="188"/>
      <c r="G45" s="160">
        <v>70</v>
      </c>
      <c r="H45" s="605">
        <v>70</v>
      </c>
      <c r="I45" s="434"/>
      <c r="J45" s="433">
        <v>67.489711934156389</v>
      </c>
      <c r="K45" s="434"/>
      <c r="L45" s="434"/>
      <c r="M45" s="152" t="s">
        <v>73</v>
      </c>
    </row>
    <row r="46" spans="1:13" ht="89.25">
      <c r="A46" s="62" t="s">
        <v>32</v>
      </c>
      <c r="B46" s="479">
        <v>53</v>
      </c>
      <c r="C46" s="135">
        <v>51.63</v>
      </c>
      <c r="D46" s="633">
        <v>53</v>
      </c>
      <c r="E46" s="184" t="s">
        <v>167</v>
      </c>
      <c r="F46" s="187">
        <v>51.47</v>
      </c>
      <c r="G46" s="436" t="s">
        <v>501</v>
      </c>
      <c r="H46" s="605">
        <v>53</v>
      </c>
      <c r="I46" s="436"/>
      <c r="J46" s="306">
        <v>50.893266147503432</v>
      </c>
      <c r="K46" s="436"/>
      <c r="L46" s="436"/>
      <c r="M46" s="152" t="s">
        <v>73</v>
      </c>
    </row>
    <row r="47" spans="1:13" ht="114.75">
      <c r="A47" s="62" t="s">
        <v>33</v>
      </c>
      <c r="B47" s="428">
        <v>76</v>
      </c>
      <c r="C47" s="135">
        <v>73.08</v>
      </c>
      <c r="D47" s="633">
        <v>75</v>
      </c>
      <c r="E47" s="184" t="s">
        <v>174</v>
      </c>
      <c r="F47" s="187">
        <v>77.599999999999994</v>
      </c>
      <c r="G47" s="434" t="s">
        <v>498</v>
      </c>
      <c r="H47" s="605">
        <v>77.599999999999994</v>
      </c>
      <c r="I47" s="434"/>
      <c r="J47" s="433">
        <v>74.319066147859928</v>
      </c>
      <c r="K47" s="434"/>
      <c r="L47" s="434"/>
      <c r="M47" s="152" t="s">
        <v>73</v>
      </c>
    </row>
    <row r="48" spans="1:13" ht="114.75">
      <c r="A48" s="62" t="s">
        <v>34</v>
      </c>
      <c r="B48" s="428">
        <v>70</v>
      </c>
      <c r="C48" s="135">
        <v>58.07</v>
      </c>
      <c r="D48" s="633">
        <v>60</v>
      </c>
      <c r="E48" s="184" t="s">
        <v>174</v>
      </c>
      <c r="F48" s="187">
        <v>54.2</v>
      </c>
      <c r="G48" s="160">
        <v>60</v>
      </c>
      <c r="H48" s="605">
        <v>60</v>
      </c>
      <c r="I48" s="434"/>
      <c r="J48" s="433">
        <v>57.860262008733621</v>
      </c>
      <c r="K48" s="434"/>
      <c r="L48" s="434"/>
      <c r="M48" s="152" t="s">
        <v>73</v>
      </c>
    </row>
    <row r="49" spans="1:13" ht="15.75">
      <c r="A49" s="62" t="s">
        <v>35</v>
      </c>
      <c r="B49" s="428">
        <v>66</v>
      </c>
      <c r="C49" s="135">
        <v>65.09</v>
      </c>
      <c r="D49" s="633">
        <v>70</v>
      </c>
      <c r="E49" s="184" t="s">
        <v>189</v>
      </c>
      <c r="F49" s="160">
        <v>69.099999999999994</v>
      </c>
      <c r="G49" s="160">
        <v>70</v>
      </c>
      <c r="H49" s="605">
        <v>70</v>
      </c>
      <c r="I49" s="434"/>
      <c r="J49" s="433">
        <v>67.292225201072384</v>
      </c>
      <c r="K49" s="434"/>
      <c r="L49" s="434"/>
      <c r="M49" s="152" t="s">
        <v>73</v>
      </c>
    </row>
    <row r="50" spans="1:13" ht="15.75">
      <c r="A50" s="62" t="s">
        <v>36</v>
      </c>
      <c r="B50" s="428">
        <v>88</v>
      </c>
      <c r="C50" s="135">
        <v>84.09</v>
      </c>
      <c r="D50" s="605">
        <v>80</v>
      </c>
      <c r="E50" s="184" t="s">
        <v>298</v>
      </c>
      <c r="F50" s="160">
        <v>91.7</v>
      </c>
      <c r="G50" s="160">
        <v>85</v>
      </c>
      <c r="H50" s="605">
        <v>97</v>
      </c>
      <c r="I50" s="434"/>
      <c r="J50" s="433">
        <v>93.023255813953483</v>
      </c>
      <c r="K50" s="434"/>
      <c r="L50" s="434"/>
      <c r="M50" s="152" t="s">
        <v>73</v>
      </c>
    </row>
    <row r="51" spans="1:13" ht="115.5" thickBot="1">
      <c r="A51" s="62" t="s">
        <v>37</v>
      </c>
      <c r="B51" s="429">
        <v>88</v>
      </c>
      <c r="C51" s="135">
        <v>84.03</v>
      </c>
      <c r="D51" s="633">
        <v>81.8</v>
      </c>
      <c r="E51" s="184" t="s">
        <v>174</v>
      </c>
      <c r="F51" s="187">
        <v>81.8</v>
      </c>
      <c r="G51" s="187">
        <v>87</v>
      </c>
      <c r="H51" s="633">
        <v>87</v>
      </c>
      <c r="I51" s="434"/>
      <c r="J51" s="433">
        <v>81.424148606811144</v>
      </c>
      <c r="K51" s="434"/>
      <c r="L51" s="434"/>
      <c r="M51" s="152" t="s">
        <v>73</v>
      </c>
    </row>
    <row r="52" spans="1:13" ht="15.75">
      <c r="A52" s="62"/>
      <c r="B52" s="423"/>
      <c r="C52" s="135"/>
      <c r="D52" s="600"/>
      <c r="E52" s="185"/>
      <c r="F52" s="135"/>
      <c r="G52" s="434"/>
      <c r="H52" s="600"/>
      <c r="I52" s="434"/>
      <c r="J52" s="434"/>
      <c r="K52" s="434"/>
      <c r="L52" s="434"/>
      <c r="M52" s="282"/>
    </row>
    <row r="53" spans="1:13" ht="15.75">
      <c r="A53" s="14" t="s">
        <v>38</v>
      </c>
      <c r="B53" s="162">
        <v>77</v>
      </c>
      <c r="C53" s="162">
        <v>76.88</v>
      </c>
      <c r="D53" s="600"/>
      <c r="E53" s="249"/>
      <c r="F53" s="161"/>
      <c r="G53" s="435"/>
      <c r="H53" s="600"/>
      <c r="I53" s="435"/>
      <c r="J53" s="435"/>
      <c r="K53" s="435"/>
      <c r="L53" s="435"/>
      <c r="M53" s="161"/>
    </row>
    <row r="54" spans="1:13" ht="89.25">
      <c r="A54" s="62" t="s">
        <v>39</v>
      </c>
      <c r="B54" s="430">
        <v>73</v>
      </c>
      <c r="C54" s="135">
        <v>69.069999999999993</v>
      </c>
      <c r="D54" s="633">
        <v>71</v>
      </c>
      <c r="E54" s="184" t="s">
        <v>167</v>
      </c>
      <c r="F54" s="187">
        <v>66.400000000000006</v>
      </c>
      <c r="G54" s="434" t="s">
        <v>502</v>
      </c>
      <c r="H54" s="606">
        <v>70</v>
      </c>
      <c r="I54" s="434"/>
      <c r="J54" s="433">
        <v>64.387917329093796</v>
      </c>
      <c r="K54" s="434"/>
      <c r="L54" s="434"/>
      <c r="M54" s="152" t="s">
        <v>73</v>
      </c>
    </row>
    <row r="55" spans="1:13" ht="89.25">
      <c r="A55" s="62" t="s">
        <v>40</v>
      </c>
      <c r="B55" s="428">
        <v>80</v>
      </c>
      <c r="C55" s="135">
        <v>77.069999999999993</v>
      </c>
      <c r="D55" s="633">
        <v>77</v>
      </c>
      <c r="E55" s="184" t="s">
        <v>167</v>
      </c>
      <c r="F55" s="187">
        <v>79.400000000000006</v>
      </c>
      <c r="G55" s="187">
        <v>80</v>
      </c>
      <c r="H55" s="633">
        <v>80</v>
      </c>
      <c r="I55" s="434"/>
      <c r="J55" s="433">
        <v>76.646706586826355</v>
      </c>
      <c r="K55" s="434"/>
      <c r="L55" s="434"/>
      <c r="M55" s="152" t="s">
        <v>73</v>
      </c>
    </row>
    <row r="56" spans="1:13" ht="114.75">
      <c r="A56" s="62" t="s">
        <v>41</v>
      </c>
      <c r="B56" s="428">
        <v>85</v>
      </c>
      <c r="C56" s="135">
        <v>72.03</v>
      </c>
      <c r="D56" s="633">
        <v>85</v>
      </c>
      <c r="E56" s="184" t="s">
        <v>173</v>
      </c>
      <c r="F56" s="187">
        <v>70.900000000000006</v>
      </c>
      <c r="G56" s="434" t="s">
        <v>493</v>
      </c>
      <c r="H56" s="606">
        <v>71</v>
      </c>
      <c r="I56" s="434"/>
      <c r="J56" s="433">
        <v>73.248407643312092</v>
      </c>
      <c r="K56" s="434"/>
      <c r="L56" s="434"/>
      <c r="M56" s="152" t="s">
        <v>73</v>
      </c>
    </row>
    <row r="57" spans="1:13" ht="127.5">
      <c r="A57" s="62" t="s">
        <v>42</v>
      </c>
      <c r="B57" s="428">
        <v>70</v>
      </c>
      <c r="C57" s="135">
        <v>87.03</v>
      </c>
      <c r="D57" s="606">
        <v>80</v>
      </c>
      <c r="E57" s="184" t="s">
        <v>176</v>
      </c>
      <c r="F57" s="187">
        <v>84.2</v>
      </c>
      <c r="G57" s="187">
        <v>85</v>
      </c>
      <c r="H57" s="633">
        <v>85</v>
      </c>
      <c r="I57" s="434"/>
      <c r="J57" s="433">
        <v>79.901960784313729</v>
      </c>
      <c r="K57" s="434"/>
      <c r="L57" s="434"/>
      <c r="M57" s="152" t="s">
        <v>73</v>
      </c>
    </row>
    <row r="58" spans="1:13" ht="114.75">
      <c r="A58" s="62" t="s">
        <v>43</v>
      </c>
      <c r="B58" s="428">
        <v>82</v>
      </c>
      <c r="C58" s="135">
        <v>71.010000000000005</v>
      </c>
      <c r="D58" s="633">
        <v>68.5</v>
      </c>
      <c r="E58" s="184" t="s">
        <v>173</v>
      </c>
      <c r="F58" s="187">
        <v>68.5</v>
      </c>
      <c r="G58" s="187">
        <v>75</v>
      </c>
      <c r="H58" s="633">
        <v>75</v>
      </c>
      <c r="I58" s="434"/>
      <c r="J58" s="433">
        <v>69.281045751633982</v>
      </c>
      <c r="K58" s="434"/>
      <c r="L58" s="434"/>
      <c r="M58" s="152" t="s">
        <v>73</v>
      </c>
    </row>
    <row r="59" spans="1:13" ht="115.5" thickBot="1">
      <c r="A59" s="62" t="s">
        <v>44</v>
      </c>
      <c r="B59" s="431">
        <v>90</v>
      </c>
      <c r="C59" s="135">
        <v>85.07</v>
      </c>
      <c r="D59" s="633">
        <v>90</v>
      </c>
      <c r="E59" s="184" t="s">
        <v>173</v>
      </c>
      <c r="F59" s="187">
        <v>76.5</v>
      </c>
      <c r="G59" s="187">
        <v>90</v>
      </c>
      <c r="H59" s="633">
        <v>90</v>
      </c>
      <c r="I59" s="434"/>
      <c r="J59" s="433">
        <v>71.854304635761594</v>
      </c>
      <c r="K59" s="434"/>
      <c r="L59" s="434"/>
      <c r="M59" s="152" t="s">
        <v>73</v>
      </c>
    </row>
    <row r="60" spans="1:13" ht="15.75">
      <c r="A60" s="62"/>
      <c r="B60" s="423"/>
      <c r="C60" s="135"/>
      <c r="D60" s="600"/>
      <c r="E60" s="185"/>
      <c r="F60" s="135"/>
      <c r="G60" s="434"/>
      <c r="H60" s="600"/>
      <c r="I60" s="434"/>
      <c r="J60" s="434"/>
      <c r="K60" s="434"/>
      <c r="L60" s="434"/>
      <c r="M60" s="282"/>
    </row>
    <row r="61" spans="1:13" ht="15.75">
      <c r="A61" s="14" t="s">
        <v>45</v>
      </c>
      <c r="B61" s="137">
        <v>77</v>
      </c>
      <c r="C61" s="162">
        <v>70.040000000000006</v>
      </c>
      <c r="D61" s="600"/>
      <c r="E61" s="249"/>
      <c r="F61" s="161"/>
      <c r="G61" s="435"/>
      <c r="H61" s="600"/>
      <c r="I61" s="435"/>
      <c r="J61" s="435"/>
      <c r="K61" s="435"/>
      <c r="L61" s="435"/>
      <c r="M61" s="161"/>
    </row>
    <row r="62" spans="1:13" ht="114.75">
      <c r="A62" s="62" t="s">
        <v>47</v>
      </c>
      <c r="B62" s="187">
        <v>81</v>
      </c>
      <c r="C62" s="135">
        <v>76.03</v>
      </c>
      <c r="D62" s="633">
        <v>81</v>
      </c>
      <c r="E62" s="184" t="s">
        <v>173</v>
      </c>
      <c r="F62" s="187">
        <v>73.599999999999994</v>
      </c>
      <c r="G62" s="434" t="s">
        <v>303</v>
      </c>
      <c r="H62" s="633">
        <v>81</v>
      </c>
      <c r="I62" s="434"/>
      <c r="J62" s="433">
        <v>72.153465346534645</v>
      </c>
      <c r="K62" s="434"/>
      <c r="L62" s="434"/>
      <c r="M62" s="152" t="s">
        <v>73</v>
      </c>
    </row>
    <row r="63" spans="1:13" ht="89.25">
      <c r="A63" s="62" t="s">
        <v>50</v>
      </c>
      <c r="B63" s="187">
        <v>71</v>
      </c>
      <c r="C63" s="135">
        <v>70.06</v>
      </c>
      <c r="D63" s="633">
        <v>71</v>
      </c>
      <c r="E63" s="182" t="s">
        <v>167</v>
      </c>
      <c r="F63" s="187">
        <v>66.900000000000006</v>
      </c>
      <c r="G63" s="434" t="s">
        <v>303</v>
      </c>
      <c r="H63" s="633">
        <v>71</v>
      </c>
      <c r="I63" s="434"/>
      <c r="J63" s="433">
        <v>75.161290322580641</v>
      </c>
      <c r="K63" s="434"/>
      <c r="L63" s="434"/>
      <c r="M63" s="152" t="s">
        <v>73</v>
      </c>
    </row>
    <row r="64" spans="1:13" ht="89.25">
      <c r="A64" s="62" t="s">
        <v>49</v>
      </c>
      <c r="B64" s="187">
        <v>80</v>
      </c>
      <c r="C64" s="135">
        <v>78.02</v>
      </c>
      <c r="D64" s="633">
        <v>80</v>
      </c>
      <c r="E64" s="182" t="s">
        <v>167</v>
      </c>
      <c r="F64" s="187">
        <v>73.3</v>
      </c>
      <c r="G64" s="434" t="s">
        <v>303</v>
      </c>
      <c r="H64" s="633">
        <v>73</v>
      </c>
      <c r="I64" s="434"/>
      <c r="J64" s="433">
        <v>72.887085868830297</v>
      </c>
      <c r="K64" s="434"/>
      <c r="L64" s="434"/>
      <c r="M64" s="152" t="s">
        <v>73</v>
      </c>
    </row>
    <row r="65" spans="1:13" ht="114.75">
      <c r="A65" s="62" t="s">
        <v>48</v>
      </c>
      <c r="B65" s="187">
        <v>77</v>
      </c>
      <c r="C65" s="135">
        <v>64.02</v>
      </c>
      <c r="D65" s="633">
        <v>72.5</v>
      </c>
      <c r="E65" s="184" t="s">
        <v>173</v>
      </c>
      <c r="F65" s="187">
        <v>72.5</v>
      </c>
      <c r="G65" s="434" t="s">
        <v>503</v>
      </c>
      <c r="H65" s="606">
        <v>76.44</v>
      </c>
      <c r="I65" s="434"/>
      <c r="J65" s="433">
        <v>67.405063291139243</v>
      </c>
      <c r="K65" s="434"/>
      <c r="L65" s="434"/>
      <c r="M65" s="152" t="s">
        <v>73</v>
      </c>
    </row>
    <row r="66" spans="1:13" ht="114.75">
      <c r="A66" s="62" t="s">
        <v>46</v>
      </c>
      <c r="B66" s="187">
        <v>73</v>
      </c>
      <c r="C66" s="135">
        <v>62.05</v>
      </c>
      <c r="D66" s="633">
        <v>70</v>
      </c>
      <c r="E66" s="184" t="s">
        <v>173</v>
      </c>
      <c r="F66" s="187">
        <v>56.1</v>
      </c>
      <c r="G66" s="434" t="s">
        <v>303</v>
      </c>
      <c r="H66" s="633">
        <v>70</v>
      </c>
      <c r="I66" s="434"/>
      <c r="J66" s="433">
        <v>62.053571428571431</v>
      </c>
      <c r="K66" s="434"/>
      <c r="L66" s="434"/>
      <c r="M66" s="152" t="s">
        <v>73</v>
      </c>
    </row>
    <row r="67" spans="1:13" ht="15.75">
      <c r="A67" s="62"/>
      <c r="B67" s="423"/>
      <c r="C67" s="135"/>
      <c r="D67" s="633"/>
      <c r="E67" s="185"/>
      <c r="F67" s="135"/>
      <c r="G67" s="434"/>
      <c r="H67" s="600"/>
      <c r="I67" s="434"/>
      <c r="J67" s="434"/>
      <c r="K67" s="434"/>
      <c r="L67" s="434"/>
      <c r="M67" s="282"/>
    </row>
    <row r="68" spans="1:13" ht="15.75">
      <c r="A68" s="14" t="s">
        <v>51</v>
      </c>
      <c r="B68" s="137">
        <v>74</v>
      </c>
      <c r="C68" s="162">
        <v>69.88</v>
      </c>
      <c r="D68" s="634"/>
      <c r="E68" s="280"/>
      <c r="F68" s="162"/>
      <c r="G68" s="437"/>
      <c r="H68" s="599"/>
      <c r="I68" s="437"/>
      <c r="J68" s="437"/>
      <c r="K68" s="437"/>
      <c r="L68" s="437"/>
      <c r="M68" s="162"/>
    </row>
    <row r="69" spans="1:13" ht="89.25">
      <c r="A69" s="62" t="s">
        <v>54</v>
      </c>
      <c r="B69" s="187">
        <v>76</v>
      </c>
      <c r="C69" s="135">
        <v>71.05</v>
      </c>
      <c r="D69" s="633">
        <v>72</v>
      </c>
      <c r="E69" s="184" t="s">
        <v>167</v>
      </c>
      <c r="F69" s="187">
        <v>61</v>
      </c>
      <c r="G69" s="436" t="s">
        <v>504</v>
      </c>
      <c r="H69" s="606">
        <v>65</v>
      </c>
      <c r="I69" s="436"/>
      <c r="J69" s="306">
        <v>64.332247557003257</v>
      </c>
      <c r="K69" s="436"/>
      <c r="L69" s="436"/>
      <c r="M69" s="152" t="s">
        <v>73</v>
      </c>
    </row>
    <row r="70" spans="1:13" ht="114.75">
      <c r="A70" s="62" t="s">
        <v>52</v>
      </c>
      <c r="B70" s="187">
        <v>100</v>
      </c>
      <c r="C70" s="135">
        <v>66.09</v>
      </c>
      <c r="D70" s="633">
        <v>70</v>
      </c>
      <c r="E70" s="182" t="s">
        <v>173</v>
      </c>
      <c r="F70" s="187">
        <v>61.5</v>
      </c>
      <c r="G70" s="436" t="s">
        <v>505</v>
      </c>
      <c r="H70" s="605">
        <v>61.5</v>
      </c>
      <c r="I70" s="436"/>
      <c r="J70" s="306">
        <v>66.222222222222229</v>
      </c>
      <c r="K70" s="436"/>
      <c r="L70" s="436"/>
      <c r="M70" s="152" t="s">
        <v>73</v>
      </c>
    </row>
    <row r="71" spans="1:13" ht="114.75">
      <c r="A71" s="62" t="s">
        <v>53</v>
      </c>
      <c r="B71" s="187">
        <v>67</v>
      </c>
      <c r="C71" s="135">
        <v>63.04</v>
      </c>
      <c r="D71" s="633">
        <v>67</v>
      </c>
      <c r="E71" s="182" t="s">
        <v>173</v>
      </c>
      <c r="F71" s="187">
        <v>61.2</v>
      </c>
      <c r="G71" s="160">
        <v>67</v>
      </c>
      <c r="H71" s="605">
        <v>67</v>
      </c>
      <c r="I71" s="434"/>
      <c r="J71" s="433">
        <v>61.111111111111114</v>
      </c>
      <c r="K71" s="434"/>
      <c r="L71" s="434"/>
      <c r="M71" s="152" t="s">
        <v>73</v>
      </c>
    </row>
    <row r="72" spans="1:13" ht="114.75">
      <c r="A72" s="62" t="s">
        <v>56</v>
      </c>
      <c r="B72" s="187">
        <v>87</v>
      </c>
      <c r="C72" s="135">
        <v>66.06</v>
      </c>
      <c r="D72" s="633">
        <v>70</v>
      </c>
      <c r="E72" s="184" t="s">
        <v>173</v>
      </c>
      <c r="F72" s="187">
        <v>64.2</v>
      </c>
      <c r="G72" s="187">
        <v>64.2</v>
      </c>
      <c r="H72" s="633">
        <v>64.2</v>
      </c>
      <c r="I72" s="434"/>
      <c r="J72" s="433">
        <v>68.045112781954884</v>
      </c>
      <c r="K72" s="434"/>
      <c r="L72" s="434"/>
      <c r="M72" s="152" t="s">
        <v>73</v>
      </c>
    </row>
    <row r="73" spans="1:13" ht="114.75">
      <c r="A73" s="62" t="s">
        <v>57</v>
      </c>
      <c r="B73" s="187">
        <v>80</v>
      </c>
      <c r="C73" s="135">
        <v>77.06</v>
      </c>
      <c r="D73" s="633">
        <v>80</v>
      </c>
      <c r="E73" s="184" t="s">
        <v>173</v>
      </c>
      <c r="F73" s="187">
        <v>71.599999999999994</v>
      </c>
      <c r="G73" s="187">
        <v>80</v>
      </c>
      <c r="H73" s="633">
        <v>80</v>
      </c>
      <c r="I73" s="434"/>
      <c r="J73" s="433">
        <v>69.867549668874176</v>
      </c>
      <c r="K73" s="434"/>
      <c r="L73" s="434"/>
      <c r="M73" s="152" t="s">
        <v>73</v>
      </c>
    </row>
    <row r="74" spans="1:13" ht="114.75">
      <c r="A74" s="62" t="s">
        <v>55</v>
      </c>
      <c r="B74" s="432">
        <v>74</v>
      </c>
      <c r="C74" s="135">
        <v>76</v>
      </c>
      <c r="D74" s="633">
        <v>75.3</v>
      </c>
      <c r="E74" s="184" t="s">
        <v>173</v>
      </c>
      <c r="F74" s="187">
        <v>75.3</v>
      </c>
      <c r="G74" s="434" t="s">
        <v>500</v>
      </c>
      <c r="H74" s="605">
        <v>75.5</v>
      </c>
      <c r="I74" s="434"/>
      <c r="J74" s="433">
        <v>74.235807860262</v>
      </c>
      <c r="K74" s="434"/>
      <c r="L74" s="434"/>
      <c r="M74" s="152" t="s">
        <v>73</v>
      </c>
    </row>
    <row r="75" spans="1:13" ht="15.75">
      <c r="A75" s="62"/>
      <c r="B75" s="423"/>
      <c r="C75" s="135"/>
      <c r="D75" s="600"/>
      <c r="E75" s="185"/>
      <c r="F75" s="135"/>
      <c r="G75" s="434"/>
      <c r="H75" s="600"/>
      <c r="I75" s="434"/>
      <c r="J75" s="434"/>
      <c r="K75" s="434"/>
      <c r="L75" s="434"/>
      <c r="M75" s="282"/>
    </row>
    <row r="76" spans="1:13" ht="15.75">
      <c r="A76" s="14" t="s">
        <v>81</v>
      </c>
      <c r="B76" s="137">
        <v>63</v>
      </c>
      <c r="C76" s="162">
        <v>58.65</v>
      </c>
      <c r="D76" s="600"/>
      <c r="E76" s="249"/>
      <c r="F76" s="161"/>
      <c r="G76" s="435"/>
      <c r="H76" s="600"/>
      <c r="I76" s="435"/>
      <c r="J76" s="435"/>
      <c r="K76" s="435"/>
      <c r="L76" s="435"/>
      <c r="M76" s="161"/>
    </row>
    <row r="77" spans="1:13" ht="89.25">
      <c r="A77" s="62" t="s">
        <v>58</v>
      </c>
      <c r="B77" s="433">
        <v>62</v>
      </c>
      <c r="C77" s="135">
        <v>58.04</v>
      </c>
      <c r="D77" s="633">
        <v>60</v>
      </c>
      <c r="E77" s="182" t="s">
        <v>167</v>
      </c>
      <c r="F77" s="187">
        <v>57</v>
      </c>
      <c r="G77" s="160">
        <v>60</v>
      </c>
      <c r="H77" s="605">
        <v>60</v>
      </c>
      <c r="I77" s="434"/>
      <c r="J77" s="433">
        <v>55.240793201133144</v>
      </c>
      <c r="K77" s="434"/>
      <c r="L77" s="434"/>
      <c r="M77" s="152" t="s">
        <v>73</v>
      </c>
    </row>
    <row r="78" spans="1:13" ht="114.75">
      <c r="A78" s="62" t="s">
        <v>59</v>
      </c>
      <c r="B78" s="187">
        <v>60</v>
      </c>
      <c r="C78" s="135">
        <v>50.05</v>
      </c>
      <c r="D78" s="633">
        <v>60</v>
      </c>
      <c r="E78" s="182" t="s">
        <v>173</v>
      </c>
      <c r="F78" s="187">
        <v>50</v>
      </c>
      <c r="G78" s="160">
        <v>60</v>
      </c>
      <c r="H78" s="605">
        <v>60</v>
      </c>
      <c r="I78" s="434"/>
      <c r="J78" s="433">
        <v>46.524064171122994</v>
      </c>
      <c r="K78" s="434"/>
      <c r="L78" s="434"/>
      <c r="M78" s="152" t="s">
        <v>73</v>
      </c>
    </row>
    <row r="79" spans="1:13" ht="89.25">
      <c r="A79" s="62" t="s">
        <v>60</v>
      </c>
      <c r="B79" s="187">
        <v>70</v>
      </c>
      <c r="C79" s="135">
        <v>59.08</v>
      </c>
      <c r="D79" s="633">
        <v>70</v>
      </c>
      <c r="E79" s="182" t="s">
        <v>167</v>
      </c>
      <c r="F79" s="187">
        <v>67.3</v>
      </c>
      <c r="G79" s="160">
        <v>68</v>
      </c>
      <c r="H79" s="605">
        <v>68</v>
      </c>
      <c r="I79" s="434"/>
      <c r="J79" s="433">
        <v>62.345679012345677</v>
      </c>
      <c r="K79" s="434"/>
      <c r="L79" s="434"/>
      <c r="M79" s="152" t="s">
        <v>73</v>
      </c>
    </row>
    <row r="80" spans="1:13" ht="114.75">
      <c r="A80" s="62" t="s">
        <v>61</v>
      </c>
      <c r="B80" s="187">
        <v>64</v>
      </c>
      <c r="C80" s="135">
        <v>62.02</v>
      </c>
      <c r="D80" s="633">
        <v>65</v>
      </c>
      <c r="E80" s="184" t="s">
        <v>173</v>
      </c>
      <c r="F80" s="187">
        <v>65.3</v>
      </c>
      <c r="G80" s="434" t="s">
        <v>506</v>
      </c>
      <c r="H80" s="606">
        <v>65.5</v>
      </c>
      <c r="I80" s="434"/>
      <c r="J80" s="433">
        <v>77.650429799426931</v>
      </c>
      <c r="K80" s="434"/>
      <c r="L80" s="434"/>
      <c r="M80" s="152" t="s">
        <v>73</v>
      </c>
    </row>
    <row r="81" spans="1:16" ht="101.25" customHeight="1">
      <c r="A81" s="62" t="s">
        <v>62</v>
      </c>
      <c r="B81" s="187">
        <v>60</v>
      </c>
      <c r="C81" s="135">
        <v>64.08</v>
      </c>
      <c r="D81" s="605">
        <v>61</v>
      </c>
      <c r="E81" s="182" t="s">
        <v>177</v>
      </c>
      <c r="F81" s="189">
        <v>65.8</v>
      </c>
      <c r="G81" s="160">
        <v>65</v>
      </c>
      <c r="H81" s="605">
        <v>65</v>
      </c>
      <c r="I81" s="434"/>
      <c r="J81" s="433">
        <v>71.273712737127369</v>
      </c>
      <c r="K81" s="434"/>
      <c r="L81" s="434"/>
      <c r="M81" s="152" t="s">
        <v>73</v>
      </c>
    </row>
    <row r="82" spans="1:16" ht="15.75">
      <c r="A82" s="62"/>
      <c r="B82" s="423"/>
      <c r="C82" s="135"/>
      <c r="D82" s="600"/>
      <c r="E82" s="185"/>
      <c r="F82" s="135"/>
      <c r="G82" s="434"/>
      <c r="H82" s="600"/>
      <c r="I82" s="434"/>
      <c r="J82" s="434"/>
      <c r="K82" s="434"/>
      <c r="L82" s="434"/>
      <c r="M82" s="282"/>
    </row>
    <row r="83" spans="1:16" ht="15.75">
      <c r="A83" s="14" t="s">
        <v>63</v>
      </c>
      <c r="B83" s="137">
        <v>68</v>
      </c>
      <c r="C83" s="162">
        <v>62.46</v>
      </c>
      <c r="D83" s="600"/>
      <c r="E83" s="249"/>
      <c r="F83" s="161"/>
      <c r="G83" s="435"/>
      <c r="H83" s="600"/>
      <c r="I83" s="435"/>
      <c r="J83" s="435"/>
      <c r="K83" s="435"/>
      <c r="L83" s="435"/>
      <c r="M83" s="161"/>
    </row>
    <row r="84" spans="1:16" ht="114.75">
      <c r="A84" s="62" t="s">
        <v>64</v>
      </c>
      <c r="B84" s="424">
        <v>59</v>
      </c>
      <c r="C84" s="135">
        <v>64.08</v>
      </c>
      <c r="D84" s="633">
        <v>70</v>
      </c>
      <c r="E84" s="184" t="s">
        <v>173</v>
      </c>
      <c r="F84" s="187">
        <v>65.7</v>
      </c>
      <c r="G84" s="436" t="s">
        <v>505</v>
      </c>
      <c r="H84" s="605">
        <v>65.7</v>
      </c>
      <c r="I84" s="436"/>
      <c r="J84" s="306">
        <v>55.648535564853553</v>
      </c>
      <c r="K84" s="436"/>
      <c r="L84" s="436"/>
      <c r="M84" s="152" t="s">
        <v>73</v>
      </c>
    </row>
    <row r="85" spans="1:16" ht="114.75">
      <c r="A85" s="62" t="s">
        <v>65</v>
      </c>
      <c r="B85" s="187">
        <v>80</v>
      </c>
      <c r="C85" s="251" t="s">
        <v>69</v>
      </c>
      <c r="D85" s="633">
        <v>80</v>
      </c>
      <c r="E85" s="184" t="s">
        <v>173</v>
      </c>
      <c r="F85" s="187">
        <v>74.599999999999994</v>
      </c>
      <c r="G85" s="187">
        <v>80</v>
      </c>
      <c r="H85" s="633">
        <v>80</v>
      </c>
      <c r="I85" s="434"/>
      <c r="J85" s="433">
        <v>72.972972972972968</v>
      </c>
      <c r="K85" s="434"/>
      <c r="L85" s="434"/>
      <c r="M85" s="152" t="s">
        <v>73</v>
      </c>
    </row>
    <row r="86" spans="1:16" ht="114.75">
      <c r="A86" s="62" t="s">
        <v>66</v>
      </c>
      <c r="B86" s="187">
        <v>56</v>
      </c>
      <c r="C86" s="135">
        <v>50.08</v>
      </c>
      <c r="D86" s="633">
        <v>57</v>
      </c>
      <c r="E86" s="184" t="s">
        <v>173</v>
      </c>
      <c r="F86" s="187">
        <v>53.8</v>
      </c>
      <c r="G86" s="434" t="s">
        <v>507</v>
      </c>
      <c r="H86" s="605">
        <v>55</v>
      </c>
      <c r="I86" s="434"/>
      <c r="J86" s="433">
        <v>55.146262188515706</v>
      </c>
      <c r="K86" s="434"/>
      <c r="L86" s="434"/>
      <c r="M86" s="152" t="s">
        <v>73</v>
      </c>
    </row>
    <row r="87" spans="1:16" ht="15.75">
      <c r="A87" s="62" t="s">
        <v>67</v>
      </c>
      <c r="B87" s="187">
        <v>74</v>
      </c>
      <c r="C87" s="135">
        <v>62.04</v>
      </c>
      <c r="D87" s="605">
        <v>70.3</v>
      </c>
      <c r="E87" s="182" t="s">
        <v>297</v>
      </c>
      <c r="F87" s="160">
        <v>70.3</v>
      </c>
      <c r="G87" s="160">
        <v>75</v>
      </c>
      <c r="H87" s="605">
        <v>75</v>
      </c>
      <c r="I87" s="434"/>
      <c r="J87" s="433">
        <v>67.101303911735215</v>
      </c>
      <c r="K87" s="434"/>
      <c r="L87" s="434"/>
      <c r="M87" s="152" t="s">
        <v>73</v>
      </c>
    </row>
    <row r="88" spans="1:16" ht="114.75">
      <c r="A88" s="62" t="s">
        <v>68</v>
      </c>
      <c r="B88" s="425">
        <v>75</v>
      </c>
      <c r="C88" s="135">
        <v>64.02</v>
      </c>
      <c r="D88" s="633">
        <v>70</v>
      </c>
      <c r="E88" s="184" t="s">
        <v>173</v>
      </c>
      <c r="F88" s="187">
        <v>60.6</v>
      </c>
      <c r="G88" s="187">
        <v>70</v>
      </c>
      <c r="H88" s="633">
        <v>70</v>
      </c>
      <c r="I88" s="434"/>
      <c r="J88" s="433">
        <v>59.726027397260275</v>
      </c>
      <c r="K88" s="434"/>
      <c r="L88" s="434"/>
      <c r="M88" s="152" t="s">
        <v>73</v>
      </c>
      <c r="P88" s="2" t="s">
        <v>69</v>
      </c>
    </row>
    <row r="89" spans="1:16" ht="15.75">
      <c r="A89" s="62"/>
      <c r="B89" s="135"/>
      <c r="C89" s="35"/>
      <c r="D89" s="74"/>
      <c r="E89" s="74"/>
      <c r="F89" s="74"/>
      <c r="G89" s="74"/>
      <c r="H89" s="183"/>
      <c r="I89" s="183"/>
      <c r="J89" s="183"/>
      <c r="K89" s="183"/>
      <c r="L89" s="183"/>
      <c r="M89" s="64"/>
    </row>
    <row r="90" spans="1:16" ht="15.75">
      <c r="A90" s="733" t="s">
        <v>646</v>
      </c>
      <c r="B90" s="734"/>
      <c r="C90" s="734"/>
      <c r="D90" s="734"/>
      <c r="E90" s="734"/>
      <c r="F90" s="734"/>
      <c r="G90" s="734"/>
      <c r="H90" s="734"/>
      <c r="I90" s="734"/>
      <c r="J90" s="734"/>
      <c r="K90" s="734"/>
      <c r="L90" s="734"/>
      <c r="M90" s="734"/>
      <c r="N90" s="734"/>
    </row>
    <row r="91" spans="1:16">
      <c r="A91" s="734" t="s">
        <v>647</v>
      </c>
      <c r="B91" s="734"/>
      <c r="C91" s="734"/>
      <c r="D91" s="734"/>
      <c r="E91" s="734"/>
      <c r="F91" s="734"/>
      <c r="G91" s="734"/>
      <c r="H91" s="734"/>
      <c r="I91" s="734"/>
      <c r="J91" s="734"/>
      <c r="K91" s="734"/>
      <c r="L91" s="734"/>
      <c r="M91" s="734"/>
      <c r="N91" s="734"/>
    </row>
    <row r="92" spans="1:16">
      <c r="A92" s="734"/>
      <c r="B92" s="734"/>
      <c r="C92" s="734"/>
      <c r="D92" s="734"/>
      <c r="E92" s="734"/>
      <c r="F92" s="734"/>
      <c r="G92" s="734"/>
      <c r="H92" s="734"/>
      <c r="I92" s="734"/>
      <c r="J92" s="734"/>
      <c r="K92" s="734"/>
      <c r="L92" s="734"/>
      <c r="M92" s="734"/>
      <c r="N92" s="734"/>
    </row>
  </sheetData>
  <mergeCells count="15">
    <mergeCell ref="A90:N90"/>
    <mergeCell ref="A91:N92"/>
    <mergeCell ref="A8:A9"/>
    <mergeCell ref="M8:M9"/>
    <mergeCell ref="B8:C8"/>
    <mergeCell ref="D8:F8"/>
    <mergeCell ref="G8:J8"/>
    <mergeCell ref="K8:L8"/>
    <mergeCell ref="A7:H7"/>
    <mergeCell ref="A2:M2"/>
    <mergeCell ref="A1:M1"/>
    <mergeCell ref="A3:M3"/>
    <mergeCell ref="A4:M4"/>
    <mergeCell ref="A5:M5"/>
    <mergeCell ref="A6:M6"/>
  </mergeCells>
  <printOptions horizontalCentered="1"/>
  <pageMargins left="0.39370078740157483" right="0.39370078740157483" top="0.39370078740157483" bottom="0.39370078740157483" header="0.35433070866141736" footer="0.35433070866141736"/>
  <pageSetup paperSize="9" scale="50" orientation="landscape" r:id="rId1"/>
  <rowBreaks count="2" manualBreakCount="2">
    <brk id="57" max="12" man="1"/>
    <brk id="71" max="12"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92"/>
  <sheetViews>
    <sheetView view="pageBreakPreview" zoomScale="80" zoomScaleNormal="100" zoomScaleSheetLayoutView="80" workbookViewId="0">
      <pane ySplit="10" topLeftCell="A82" activePane="bottomLeft" state="frozen"/>
      <selection pane="bottomLeft" activeCell="D85" sqref="D85"/>
    </sheetView>
  </sheetViews>
  <sheetFormatPr defaultColWidth="30.85546875" defaultRowHeight="15"/>
  <cols>
    <col min="1" max="1" width="38.5703125" style="18" customWidth="1"/>
    <col min="2" max="2" width="13.7109375" style="18" customWidth="1"/>
    <col min="3" max="3" width="13.42578125" style="18" customWidth="1"/>
    <col min="4" max="4" width="13.28515625" style="18" customWidth="1"/>
    <col min="5" max="5" width="23.140625" style="25" customWidth="1"/>
    <col min="6" max="6" width="14" style="25" customWidth="1"/>
    <col min="7" max="7" width="19.85546875" style="25" customWidth="1"/>
    <col min="8" max="8" width="16" style="25" customWidth="1"/>
    <col min="9" max="9" width="24.85546875" style="25" hidden="1" customWidth="1"/>
    <col min="10" max="10" width="13" style="25" customWidth="1"/>
    <col min="11" max="11" width="22.140625" style="25" customWidth="1"/>
    <col min="12" max="12" width="14.85546875" style="25" customWidth="1"/>
    <col min="13" max="13" width="14" style="18" customWidth="1"/>
    <col min="14" max="16384" width="30.85546875" style="18"/>
  </cols>
  <sheetData>
    <row r="1" spans="1:16" ht="21">
      <c r="A1" s="672" t="s">
        <v>70</v>
      </c>
      <c r="B1" s="672"/>
      <c r="C1" s="672"/>
      <c r="D1" s="672"/>
      <c r="E1" s="672"/>
      <c r="F1" s="672"/>
      <c r="G1" s="672"/>
      <c r="H1" s="672"/>
      <c r="I1" s="672"/>
      <c r="J1" s="672"/>
      <c r="K1" s="672"/>
      <c r="L1" s="672"/>
      <c r="M1" s="672"/>
      <c r="N1" s="1"/>
    </row>
    <row r="2" spans="1:16" s="25" customFormat="1" ht="11.25" customHeight="1">
      <c r="A2" s="719"/>
      <c r="B2" s="719"/>
      <c r="C2" s="719"/>
      <c r="D2" s="719"/>
      <c r="E2" s="719"/>
      <c r="F2" s="719"/>
      <c r="G2" s="719"/>
      <c r="H2" s="719"/>
      <c r="I2" s="719"/>
      <c r="J2" s="719"/>
      <c r="K2" s="719"/>
      <c r="L2" s="719"/>
      <c r="M2" s="719"/>
      <c r="N2" s="1"/>
    </row>
    <row r="3" spans="1:16" ht="23.25">
      <c r="A3" s="714" t="s">
        <v>638</v>
      </c>
      <c r="B3" s="714"/>
      <c r="C3" s="714"/>
      <c r="D3" s="714"/>
      <c r="E3" s="714"/>
      <c r="F3" s="714"/>
      <c r="G3" s="714"/>
      <c r="H3" s="714"/>
      <c r="I3" s="714"/>
      <c r="J3" s="714"/>
      <c r="K3" s="714"/>
      <c r="L3" s="714"/>
      <c r="M3" s="714"/>
      <c r="N3" s="20"/>
    </row>
    <row r="4" spans="1:16" ht="10.5" customHeight="1">
      <c r="A4" s="713"/>
      <c r="B4" s="713"/>
      <c r="C4" s="713"/>
      <c r="D4" s="713"/>
      <c r="E4" s="713"/>
      <c r="F4" s="713"/>
      <c r="G4" s="713"/>
      <c r="H4" s="713"/>
      <c r="I4" s="713"/>
      <c r="J4" s="713"/>
      <c r="K4" s="713"/>
      <c r="L4" s="713"/>
      <c r="M4" s="713"/>
      <c r="N4" s="4"/>
      <c r="O4" s="4"/>
      <c r="P4" s="4"/>
    </row>
    <row r="5" spans="1:16" ht="18.75" customHeight="1">
      <c r="A5" s="673" t="s">
        <v>87</v>
      </c>
      <c r="B5" s="673"/>
      <c r="C5" s="673"/>
      <c r="D5" s="673"/>
      <c r="E5" s="673"/>
      <c r="F5" s="673"/>
      <c r="G5" s="673"/>
      <c r="H5" s="673"/>
      <c r="I5" s="673"/>
      <c r="J5" s="673"/>
      <c r="K5" s="673"/>
      <c r="L5" s="673"/>
      <c r="M5" s="673"/>
      <c r="N5" s="4"/>
      <c r="O5" s="4"/>
      <c r="P5" s="4"/>
    </row>
    <row r="6" spans="1:16" ht="18.75" customHeight="1">
      <c r="A6" s="673" t="s">
        <v>88</v>
      </c>
      <c r="B6" s="673"/>
      <c r="C6" s="673"/>
      <c r="D6" s="673"/>
      <c r="E6" s="673"/>
      <c r="F6" s="673"/>
      <c r="G6" s="673"/>
      <c r="H6" s="673"/>
      <c r="I6" s="673"/>
      <c r="J6" s="673"/>
      <c r="K6" s="673"/>
      <c r="L6" s="673"/>
      <c r="M6" s="673"/>
      <c r="N6" s="4"/>
      <c r="O6" s="4"/>
      <c r="P6" s="4"/>
    </row>
    <row r="7" spans="1:16" ht="45.75" customHeight="1">
      <c r="A7" s="674" t="s">
        <v>672</v>
      </c>
      <c r="B7" s="674"/>
      <c r="C7" s="674"/>
      <c r="D7" s="674"/>
      <c r="E7" s="674"/>
      <c r="F7" s="674"/>
      <c r="G7" s="674"/>
      <c r="H7" s="674"/>
      <c r="I7" s="674"/>
      <c r="J7" s="674"/>
      <c r="K7" s="674"/>
      <c r="L7" s="674"/>
      <c r="M7" s="674"/>
      <c r="N7" s="4"/>
      <c r="O7" s="4"/>
      <c r="P7" s="4"/>
    </row>
    <row r="8" spans="1:16" s="25" customFormat="1" ht="45.75" customHeight="1">
      <c r="A8" s="681" t="s">
        <v>71</v>
      </c>
      <c r="B8" s="684">
        <v>2017</v>
      </c>
      <c r="C8" s="686"/>
      <c r="D8" s="684">
        <v>2018</v>
      </c>
      <c r="E8" s="685"/>
      <c r="F8" s="686"/>
      <c r="G8" s="685"/>
      <c r="H8" s="685"/>
      <c r="I8" s="685"/>
      <c r="J8" s="686"/>
      <c r="K8" s="752">
        <v>2020</v>
      </c>
      <c r="L8" s="752"/>
      <c r="M8" s="762" t="s">
        <v>72</v>
      </c>
      <c r="N8" s="4"/>
      <c r="O8" s="4"/>
      <c r="P8" s="4"/>
    </row>
    <row r="9" spans="1:16" ht="91.5" customHeight="1">
      <c r="A9" s="682"/>
      <c r="B9" s="73" t="s">
        <v>633</v>
      </c>
      <c r="C9" s="73" t="s">
        <v>98</v>
      </c>
      <c r="D9" s="598" t="s">
        <v>654</v>
      </c>
      <c r="E9" s="73" t="s">
        <v>565</v>
      </c>
      <c r="F9" s="73" t="s">
        <v>245</v>
      </c>
      <c r="G9" s="73" t="s">
        <v>567</v>
      </c>
      <c r="H9" s="598" t="s">
        <v>659</v>
      </c>
      <c r="I9" s="510" t="s">
        <v>648</v>
      </c>
      <c r="J9" s="526" t="s">
        <v>637</v>
      </c>
      <c r="K9" s="73" t="s">
        <v>667</v>
      </c>
      <c r="L9" s="73" t="s">
        <v>640</v>
      </c>
      <c r="M9" s="763"/>
    </row>
    <row r="10" spans="1:16" ht="15.75">
      <c r="A10" s="14" t="s">
        <v>0</v>
      </c>
      <c r="B10" s="247">
        <v>28.996785653865675</v>
      </c>
      <c r="C10" s="247">
        <v>29.54787638910032</v>
      </c>
      <c r="D10" s="599"/>
      <c r="E10" s="73"/>
      <c r="F10" s="162">
        <v>27.96</v>
      </c>
      <c r="G10" s="230"/>
      <c r="H10" s="599"/>
      <c r="I10" s="230"/>
      <c r="J10" s="230"/>
      <c r="K10" s="230"/>
      <c r="L10" s="230"/>
      <c r="M10" s="14"/>
    </row>
    <row r="11" spans="1:16" ht="105">
      <c r="A11" s="62" t="s">
        <v>1</v>
      </c>
      <c r="B11" s="152">
        <v>30</v>
      </c>
      <c r="C11" s="187">
        <v>32.584269662921351</v>
      </c>
      <c r="D11" s="605">
        <v>25</v>
      </c>
      <c r="E11" s="159" t="s">
        <v>223</v>
      </c>
      <c r="F11" s="160">
        <v>29.96</v>
      </c>
      <c r="G11" s="160">
        <v>27</v>
      </c>
      <c r="H11" s="605">
        <v>27</v>
      </c>
      <c r="I11" s="175"/>
      <c r="J11" s="187">
        <v>26.748971193415638</v>
      </c>
      <c r="K11" s="175"/>
      <c r="L11" s="175"/>
      <c r="M11" s="72" t="s">
        <v>73</v>
      </c>
    </row>
    <row r="12" spans="1:16" ht="105">
      <c r="A12" s="62" t="s">
        <v>2</v>
      </c>
      <c r="B12" s="152">
        <v>30</v>
      </c>
      <c r="C12" s="187">
        <v>33.815028901734109</v>
      </c>
      <c r="D12" s="605">
        <v>30</v>
      </c>
      <c r="E12" s="159" t="s">
        <v>224</v>
      </c>
      <c r="F12" s="160">
        <v>28.09</v>
      </c>
      <c r="G12" s="160">
        <v>27</v>
      </c>
      <c r="H12" s="605">
        <v>27</v>
      </c>
      <c r="I12" s="175"/>
      <c r="J12" s="187">
        <v>27.485380116959064</v>
      </c>
      <c r="K12" s="175"/>
      <c r="L12" s="175"/>
      <c r="M12" s="72" t="s">
        <v>73</v>
      </c>
    </row>
    <row r="13" spans="1:16" ht="90">
      <c r="A13" s="62" t="s">
        <v>3</v>
      </c>
      <c r="B13" s="152">
        <v>27</v>
      </c>
      <c r="C13" s="187">
        <v>26.129666011787815</v>
      </c>
      <c r="D13" s="605">
        <v>27</v>
      </c>
      <c r="E13" s="127" t="s">
        <v>225</v>
      </c>
      <c r="F13" s="160">
        <v>26.58</v>
      </c>
      <c r="G13" s="175" t="s">
        <v>538</v>
      </c>
      <c r="H13" s="605">
        <v>26.58</v>
      </c>
      <c r="I13" s="175"/>
      <c r="J13" s="187">
        <v>24.768756423432684</v>
      </c>
      <c r="K13" s="175"/>
      <c r="L13" s="175"/>
      <c r="M13" s="72" t="s">
        <v>73</v>
      </c>
    </row>
    <row r="14" spans="1:16" ht="105">
      <c r="A14" s="62" t="s">
        <v>4</v>
      </c>
      <c r="B14" s="152">
        <v>40.760869565217391</v>
      </c>
      <c r="C14" s="187">
        <v>36.96</v>
      </c>
      <c r="D14" s="605">
        <v>35</v>
      </c>
      <c r="E14" s="244" t="s">
        <v>223</v>
      </c>
      <c r="F14" s="160">
        <v>35.5</v>
      </c>
      <c r="G14" s="160">
        <v>27</v>
      </c>
      <c r="H14" s="605">
        <v>27</v>
      </c>
      <c r="I14" s="175"/>
      <c r="J14" s="187">
        <v>38.18525519848771</v>
      </c>
      <c r="K14" s="175"/>
      <c r="L14" s="175"/>
      <c r="M14" s="72" t="s">
        <v>73</v>
      </c>
    </row>
    <row r="15" spans="1:16" ht="22.5" customHeight="1">
      <c r="A15" s="62" t="s">
        <v>5</v>
      </c>
      <c r="B15" s="152">
        <v>30</v>
      </c>
      <c r="C15" s="187">
        <v>33.094812164579608</v>
      </c>
      <c r="D15" s="606">
        <v>30</v>
      </c>
      <c r="E15" s="765" t="s">
        <v>226</v>
      </c>
      <c r="F15" s="160">
        <v>31.35</v>
      </c>
      <c r="G15" s="140">
        <v>27.2</v>
      </c>
      <c r="H15" s="605">
        <v>27.2</v>
      </c>
      <c r="I15" s="175"/>
      <c r="J15" s="187">
        <v>36.231884057971016</v>
      </c>
      <c r="K15" s="175"/>
      <c r="L15" s="175"/>
      <c r="M15" s="72" t="s">
        <v>73</v>
      </c>
    </row>
    <row r="16" spans="1:16" ht="65.25" customHeight="1">
      <c r="A16" s="62" t="s">
        <v>6</v>
      </c>
      <c r="B16" s="152">
        <v>31.962025316455694</v>
      </c>
      <c r="C16" s="187">
        <v>33.097595473833096</v>
      </c>
      <c r="D16" s="605">
        <v>30.7</v>
      </c>
      <c r="E16" s="766"/>
      <c r="F16" s="160">
        <v>30.77</v>
      </c>
      <c r="G16" s="160">
        <v>30</v>
      </c>
      <c r="H16" s="605">
        <v>30</v>
      </c>
      <c r="I16" s="175"/>
      <c r="J16" s="187">
        <v>32.579787234042549</v>
      </c>
      <c r="K16" s="175"/>
      <c r="L16" s="175"/>
      <c r="M16" s="72" t="s">
        <v>73</v>
      </c>
    </row>
    <row r="17" spans="1:13" ht="90">
      <c r="A17" s="62" t="s">
        <v>7</v>
      </c>
      <c r="B17" s="152">
        <v>25.458996328029375</v>
      </c>
      <c r="C17" s="187">
        <v>26.502145922746784</v>
      </c>
      <c r="D17" s="605">
        <v>26</v>
      </c>
      <c r="E17" s="127" t="s">
        <v>227</v>
      </c>
      <c r="F17" s="160">
        <v>27.36</v>
      </c>
      <c r="G17" s="160">
        <v>26</v>
      </c>
      <c r="H17" s="605">
        <v>26</v>
      </c>
      <c r="I17" s="175"/>
      <c r="J17" s="187">
        <v>25.85551330798479</v>
      </c>
      <c r="K17" s="175"/>
      <c r="L17" s="175"/>
      <c r="M17" s="72" t="s">
        <v>73</v>
      </c>
    </row>
    <row r="18" spans="1:13" ht="90">
      <c r="A18" s="62" t="s">
        <v>8</v>
      </c>
      <c r="B18" s="152">
        <v>25</v>
      </c>
      <c r="C18" s="187">
        <v>26.110444177671067</v>
      </c>
      <c r="D18" s="605">
        <v>25</v>
      </c>
      <c r="E18" s="127" t="s">
        <v>228</v>
      </c>
      <c r="F18" s="160">
        <v>23.99</v>
      </c>
      <c r="G18" s="160">
        <v>22</v>
      </c>
      <c r="H18" s="605">
        <v>22</v>
      </c>
      <c r="I18" s="175"/>
      <c r="J18" s="187">
        <v>24.723756906077348</v>
      </c>
      <c r="K18" s="175"/>
      <c r="L18" s="175"/>
      <c r="M18" s="72" t="s">
        <v>73</v>
      </c>
    </row>
    <row r="19" spans="1:13" ht="105">
      <c r="A19" s="62" t="s">
        <v>9</v>
      </c>
      <c r="B19" s="152">
        <v>32.112676056338032</v>
      </c>
      <c r="C19" s="187">
        <v>30.957683741648108</v>
      </c>
      <c r="D19" s="605">
        <v>32</v>
      </c>
      <c r="E19" s="159" t="s">
        <v>226</v>
      </c>
      <c r="F19" s="160">
        <v>26.28</v>
      </c>
      <c r="G19" s="175" t="s">
        <v>539</v>
      </c>
      <c r="H19" s="605">
        <v>27.2</v>
      </c>
      <c r="I19" s="175"/>
      <c r="J19" s="187">
        <v>28.342245989304814</v>
      </c>
      <c r="K19" s="175"/>
      <c r="L19" s="175"/>
      <c r="M19" s="72" t="s">
        <v>73</v>
      </c>
    </row>
    <row r="20" spans="1:13" ht="15.75">
      <c r="A20" s="62"/>
      <c r="B20" s="135"/>
      <c r="C20" s="135"/>
      <c r="D20" s="600"/>
      <c r="E20" s="68"/>
      <c r="F20" s="135"/>
      <c r="G20" s="175"/>
      <c r="H20" s="600"/>
      <c r="I20" s="175"/>
      <c r="J20" s="175"/>
      <c r="K20" s="175"/>
      <c r="L20" s="175"/>
      <c r="M20" s="64"/>
    </row>
    <row r="21" spans="1:13" ht="15.75">
      <c r="A21" s="14" t="s">
        <v>10</v>
      </c>
      <c r="B21" s="247">
        <v>35.275835275835277</v>
      </c>
      <c r="C21" s="247">
        <v>35.33558075390745</v>
      </c>
      <c r="D21" s="599"/>
      <c r="E21" s="73"/>
      <c r="F21" s="162">
        <v>35.01</v>
      </c>
      <c r="G21" s="383"/>
      <c r="H21" s="599"/>
      <c r="I21" s="383"/>
      <c r="J21" s="383"/>
      <c r="K21" s="383"/>
      <c r="L21" s="383"/>
      <c r="M21" s="14"/>
    </row>
    <row r="22" spans="1:13" ht="90">
      <c r="A22" s="62" t="s">
        <v>11</v>
      </c>
      <c r="B22" s="187">
        <v>41</v>
      </c>
      <c r="C22" s="187">
        <v>36.455696202531648</v>
      </c>
      <c r="D22" s="605">
        <v>41</v>
      </c>
      <c r="E22" s="127" t="s">
        <v>229</v>
      </c>
      <c r="F22" s="160">
        <v>39.299999999999997</v>
      </c>
      <c r="G22" s="160">
        <v>39</v>
      </c>
      <c r="H22" s="605">
        <v>39</v>
      </c>
      <c r="I22" s="175"/>
      <c r="J22" s="187">
        <v>36.972704714640194</v>
      </c>
      <c r="K22" s="175"/>
      <c r="L22" s="175"/>
      <c r="M22" s="72" t="s">
        <v>73</v>
      </c>
    </row>
    <row r="23" spans="1:13" ht="122.25" customHeight="1">
      <c r="A23" s="62" t="s">
        <v>12</v>
      </c>
      <c r="B23" s="187">
        <v>35.555555555555557</v>
      </c>
      <c r="C23" s="187">
        <v>32.051282051282051</v>
      </c>
      <c r="D23" s="605">
        <v>27.6</v>
      </c>
      <c r="E23" s="127" t="s">
        <v>230</v>
      </c>
      <c r="F23" s="160">
        <v>33.33</v>
      </c>
      <c r="G23" s="160">
        <v>27.6</v>
      </c>
      <c r="H23" s="605">
        <v>27.6</v>
      </c>
      <c r="I23" s="175"/>
      <c r="J23" s="187">
        <v>28.07017543859649</v>
      </c>
      <c r="K23" s="175"/>
      <c r="L23" s="175"/>
      <c r="M23" s="72" t="s">
        <v>73</v>
      </c>
    </row>
    <row r="24" spans="1:13" ht="90">
      <c r="A24" s="62" t="s">
        <v>13</v>
      </c>
      <c r="B24" s="187">
        <v>42.281879194630875</v>
      </c>
      <c r="C24" s="187">
        <v>37.556561085972852</v>
      </c>
      <c r="D24" s="605">
        <v>35</v>
      </c>
      <c r="E24" s="127" t="s">
        <v>229</v>
      </c>
      <c r="F24" s="160">
        <v>44</v>
      </c>
      <c r="G24" s="160">
        <v>32</v>
      </c>
      <c r="H24" s="605">
        <v>32</v>
      </c>
      <c r="I24" s="175"/>
      <c r="J24" s="187">
        <v>35.106382978723403</v>
      </c>
      <c r="K24" s="175"/>
      <c r="L24" s="175"/>
      <c r="M24" s="72" t="s">
        <v>73</v>
      </c>
    </row>
    <row r="25" spans="1:13" ht="90">
      <c r="A25" s="62" t="s">
        <v>14</v>
      </c>
      <c r="B25" s="187">
        <v>31.862745098039213</v>
      </c>
      <c r="C25" s="187">
        <v>37.562189054726367</v>
      </c>
      <c r="D25" s="605">
        <v>31</v>
      </c>
      <c r="E25" s="127" t="s">
        <v>231</v>
      </c>
      <c r="F25" s="160">
        <v>34.200000000000003</v>
      </c>
      <c r="G25" s="160">
        <v>30</v>
      </c>
      <c r="H25" s="605">
        <v>30</v>
      </c>
      <c r="I25" s="175"/>
      <c r="J25" s="187">
        <v>33.426966292134829</v>
      </c>
      <c r="K25" s="175"/>
      <c r="L25" s="175"/>
      <c r="M25" s="72" t="s">
        <v>73</v>
      </c>
    </row>
    <row r="26" spans="1:13" ht="90">
      <c r="A26" s="62" t="s">
        <v>15</v>
      </c>
      <c r="B26" s="187">
        <v>33</v>
      </c>
      <c r="C26" s="187">
        <v>34.090909090909086</v>
      </c>
      <c r="D26" s="605">
        <v>33</v>
      </c>
      <c r="E26" s="127" t="s">
        <v>232</v>
      </c>
      <c r="F26" s="160">
        <v>32.49</v>
      </c>
      <c r="G26" s="160">
        <v>32</v>
      </c>
      <c r="H26" s="605">
        <v>32</v>
      </c>
      <c r="I26" s="175"/>
      <c r="J26" s="187">
        <v>33.568712656165125</v>
      </c>
      <c r="K26" s="175"/>
      <c r="L26" s="175"/>
      <c r="M26" s="72" t="s">
        <v>73</v>
      </c>
    </row>
    <row r="27" spans="1:13" ht="120" customHeight="1">
      <c r="A27" s="62" t="s">
        <v>16</v>
      </c>
      <c r="B27" s="187">
        <v>34.630350194552527</v>
      </c>
      <c r="C27" s="187">
        <v>37.993920972644382</v>
      </c>
      <c r="D27" s="605">
        <v>32</v>
      </c>
      <c r="E27" s="127" t="s">
        <v>229</v>
      </c>
      <c r="F27" s="160">
        <v>40.94</v>
      </c>
      <c r="G27" s="160">
        <v>32</v>
      </c>
      <c r="H27" s="605">
        <v>32</v>
      </c>
      <c r="I27" s="175"/>
      <c r="J27" s="187">
        <v>40.289855072463773</v>
      </c>
      <c r="K27" s="175"/>
      <c r="L27" s="175"/>
      <c r="M27" s="72" t="s">
        <v>73</v>
      </c>
    </row>
    <row r="28" spans="1:13" ht="15.75">
      <c r="A28" s="62"/>
      <c r="B28" s="135"/>
      <c r="C28" s="135"/>
      <c r="D28" s="600"/>
      <c r="E28" s="68"/>
      <c r="F28" s="135"/>
      <c r="G28" s="175"/>
      <c r="H28" s="600"/>
      <c r="I28" s="175"/>
      <c r="J28" s="175"/>
      <c r="K28" s="175"/>
      <c r="L28" s="175"/>
      <c r="M28" s="64"/>
    </row>
    <row r="29" spans="1:13" ht="120">
      <c r="A29" s="14" t="s">
        <v>17</v>
      </c>
      <c r="B29" s="252">
        <v>31.637741871135049</v>
      </c>
      <c r="C29" s="252">
        <v>31.597845601436266</v>
      </c>
      <c r="D29" s="599"/>
      <c r="E29" s="73" t="s">
        <v>233</v>
      </c>
      <c r="F29" s="162">
        <v>30.38</v>
      </c>
      <c r="G29" s="383"/>
      <c r="H29" s="599"/>
      <c r="I29" s="383"/>
      <c r="J29" s="383"/>
      <c r="K29" s="383"/>
      <c r="L29" s="383"/>
      <c r="M29" s="14"/>
    </row>
    <row r="30" spans="1:13" ht="105.75" customHeight="1">
      <c r="A30" s="62" t="s">
        <v>18</v>
      </c>
      <c r="B30" s="187">
        <v>40</v>
      </c>
      <c r="C30" s="187">
        <v>34.358974358974358</v>
      </c>
      <c r="D30" s="605">
        <v>29</v>
      </c>
      <c r="E30" s="127" t="s">
        <v>231</v>
      </c>
      <c r="F30" s="160">
        <v>30.37</v>
      </c>
      <c r="G30" s="160">
        <v>29</v>
      </c>
      <c r="H30" s="605">
        <v>29</v>
      </c>
      <c r="I30" s="175"/>
      <c r="J30" s="187">
        <v>30.337078651685395</v>
      </c>
      <c r="K30" s="175"/>
      <c r="L30" s="175"/>
      <c r="M30" s="72" t="s">
        <v>73</v>
      </c>
    </row>
    <row r="31" spans="1:13" ht="15.75">
      <c r="A31" s="62" t="s">
        <v>19</v>
      </c>
      <c r="B31" s="187">
        <v>30</v>
      </c>
      <c r="C31" s="187">
        <v>28.793774319066145</v>
      </c>
      <c r="D31" s="605">
        <v>29</v>
      </c>
      <c r="E31" s="127" t="s">
        <v>297</v>
      </c>
      <c r="F31" s="160">
        <v>29.96</v>
      </c>
      <c r="G31" s="160">
        <v>29</v>
      </c>
      <c r="H31" s="605">
        <v>29</v>
      </c>
      <c r="I31" s="175"/>
      <c r="J31" s="187">
        <v>28.767123287671232</v>
      </c>
      <c r="K31" s="175"/>
      <c r="L31" s="175"/>
      <c r="M31" s="72" t="s">
        <v>73</v>
      </c>
    </row>
    <row r="32" spans="1:13" ht="15.75">
      <c r="A32" s="62" t="s">
        <v>20</v>
      </c>
      <c r="B32" s="187">
        <v>35.120643431635386</v>
      </c>
      <c r="C32" s="187">
        <v>32.10526315789474</v>
      </c>
      <c r="D32" s="605">
        <v>29</v>
      </c>
      <c r="E32" s="127" t="s">
        <v>297</v>
      </c>
      <c r="F32" s="160">
        <v>34.119999999999997</v>
      </c>
      <c r="G32" s="160">
        <v>30</v>
      </c>
      <c r="H32" s="605">
        <v>30</v>
      </c>
      <c r="I32" s="175"/>
      <c r="J32" s="187">
        <v>28.893442622950822</v>
      </c>
      <c r="K32" s="175"/>
      <c r="L32" s="175"/>
      <c r="M32" s="72" t="s">
        <v>73</v>
      </c>
    </row>
    <row r="33" spans="1:13" ht="15.75">
      <c r="A33" s="62" t="s">
        <v>21</v>
      </c>
      <c r="B33" s="187">
        <v>32.596685082872931</v>
      </c>
      <c r="C33" s="187">
        <v>35.348837209302324</v>
      </c>
      <c r="D33" s="605">
        <v>29</v>
      </c>
      <c r="E33" s="767" t="s">
        <v>231</v>
      </c>
      <c r="F33" s="160">
        <v>30.65</v>
      </c>
      <c r="G33" s="160">
        <v>29</v>
      </c>
      <c r="H33" s="605">
        <v>29</v>
      </c>
      <c r="I33" s="175"/>
      <c r="J33" s="187">
        <v>31.547619047619047</v>
      </c>
      <c r="K33" s="175"/>
      <c r="L33" s="175"/>
      <c r="M33" s="72" t="s">
        <v>73</v>
      </c>
    </row>
    <row r="34" spans="1:13" ht="15.75">
      <c r="A34" s="62" t="s">
        <v>22</v>
      </c>
      <c r="B34" s="187">
        <v>30.69367710251688</v>
      </c>
      <c r="C34" s="187">
        <v>30.942249240121583</v>
      </c>
      <c r="D34" s="605">
        <v>30</v>
      </c>
      <c r="E34" s="768"/>
      <c r="F34" s="160">
        <v>31.03</v>
      </c>
      <c r="G34" s="160">
        <v>30.69</v>
      </c>
      <c r="H34" s="605">
        <v>30.69</v>
      </c>
      <c r="I34" s="175"/>
      <c r="J34" s="187">
        <v>31.257631257631257</v>
      </c>
      <c r="K34" s="175"/>
      <c r="L34" s="175"/>
      <c r="M34" s="72" t="s">
        <v>73</v>
      </c>
    </row>
    <row r="35" spans="1:13" ht="28.5" customHeight="1">
      <c r="A35" s="62" t="s">
        <v>23</v>
      </c>
      <c r="B35" s="187">
        <v>31.5</v>
      </c>
      <c r="C35" s="187">
        <v>36.551724137931032</v>
      </c>
      <c r="D35" s="605">
        <v>37</v>
      </c>
      <c r="E35" s="768"/>
      <c r="F35" s="160">
        <v>32.86</v>
      </c>
      <c r="G35" s="160">
        <v>29</v>
      </c>
      <c r="H35" s="605">
        <v>29</v>
      </c>
      <c r="I35" s="175"/>
      <c r="J35" s="187">
        <v>34.101382488479267</v>
      </c>
      <c r="K35" s="175"/>
      <c r="L35" s="175"/>
      <c r="M35" s="72" t="s">
        <v>73</v>
      </c>
    </row>
    <row r="36" spans="1:13" ht="15.75">
      <c r="A36" s="62" t="s">
        <v>24</v>
      </c>
      <c r="B36" s="187">
        <v>31.797235023041477</v>
      </c>
      <c r="C36" s="187">
        <v>30.536737884314746</v>
      </c>
      <c r="D36" s="605">
        <v>30.54</v>
      </c>
      <c r="E36" s="768"/>
      <c r="F36" s="160">
        <v>28.26</v>
      </c>
      <c r="G36" s="175" t="s">
        <v>540</v>
      </c>
      <c r="H36" s="605">
        <v>28.26</v>
      </c>
      <c r="I36" s="175"/>
      <c r="J36" s="187">
        <v>26.726726726726728</v>
      </c>
      <c r="K36" s="175"/>
      <c r="L36" s="175"/>
      <c r="M36" s="72" t="s">
        <v>73</v>
      </c>
    </row>
    <row r="37" spans="1:13" ht="15.75">
      <c r="A37" s="62" t="s">
        <v>25</v>
      </c>
      <c r="B37" s="187">
        <v>31.182795698924732</v>
      </c>
      <c r="C37" s="187">
        <v>31.736526946107784</v>
      </c>
      <c r="D37" s="605">
        <v>31.69</v>
      </c>
      <c r="E37" s="769"/>
      <c r="F37" s="160">
        <v>31.69</v>
      </c>
      <c r="G37" s="160">
        <v>31.69</v>
      </c>
      <c r="H37" s="605">
        <v>31.69</v>
      </c>
      <c r="I37" s="175"/>
      <c r="J37" s="187">
        <v>32.068965517241374</v>
      </c>
      <c r="K37" s="175"/>
      <c r="L37" s="175"/>
      <c r="M37" s="72" t="s">
        <v>73</v>
      </c>
    </row>
    <row r="38" spans="1:13" ht="15.75">
      <c r="A38" s="62"/>
      <c r="B38" s="135"/>
      <c r="C38" s="135"/>
      <c r="D38" s="600"/>
      <c r="E38" s="68"/>
      <c r="F38" s="135"/>
      <c r="G38" s="175"/>
      <c r="H38" s="600"/>
      <c r="I38" s="175"/>
      <c r="J38" s="175"/>
      <c r="K38" s="175"/>
      <c r="L38" s="175"/>
      <c r="M38" s="64"/>
    </row>
    <row r="39" spans="1:13" ht="30">
      <c r="A39" s="73" t="s">
        <v>80</v>
      </c>
      <c r="B39" s="247">
        <v>21.173728422412996</v>
      </c>
      <c r="C39" s="247">
        <v>20.326008645533143</v>
      </c>
      <c r="D39" s="599"/>
      <c r="E39" s="73"/>
      <c r="F39" s="162">
        <v>19.95</v>
      </c>
      <c r="G39" s="383"/>
      <c r="H39" s="599"/>
      <c r="I39" s="383"/>
      <c r="J39" s="383"/>
      <c r="K39" s="383"/>
      <c r="L39" s="383"/>
      <c r="M39" s="14"/>
    </row>
    <row r="40" spans="1:13" ht="90">
      <c r="A40" s="62" t="s">
        <v>26</v>
      </c>
      <c r="B40" s="187">
        <v>34</v>
      </c>
      <c r="C40" s="187">
        <v>33.671171171171174</v>
      </c>
      <c r="D40" s="605">
        <v>34</v>
      </c>
      <c r="E40" s="127" t="s">
        <v>234</v>
      </c>
      <c r="F40" s="160">
        <v>36.979999999999997</v>
      </c>
      <c r="G40" s="160">
        <v>35</v>
      </c>
      <c r="H40" s="605">
        <v>35</v>
      </c>
      <c r="I40" s="175"/>
      <c r="J40" s="187">
        <v>35.12851897184823</v>
      </c>
      <c r="K40" s="175"/>
      <c r="L40" s="175"/>
      <c r="M40" s="72" t="s">
        <v>73</v>
      </c>
    </row>
    <row r="41" spans="1:13" ht="90">
      <c r="A41" s="62" t="s">
        <v>27</v>
      </c>
      <c r="B41" s="187">
        <v>32.010582010582013</v>
      </c>
      <c r="C41" s="187">
        <v>34.25076452599388</v>
      </c>
      <c r="D41" s="605">
        <v>30</v>
      </c>
      <c r="E41" s="127" t="s">
        <v>234</v>
      </c>
      <c r="F41" s="160">
        <v>32.18</v>
      </c>
      <c r="G41" s="160">
        <v>30</v>
      </c>
      <c r="H41" s="605">
        <v>30</v>
      </c>
      <c r="I41" s="175"/>
      <c r="J41" s="187">
        <v>33.536585365853661</v>
      </c>
      <c r="K41" s="175"/>
      <c r="L41" s="175"/>
      <c r="M41" s="72" t="s">
        <v>73</v>
      </c>
    </row>
    <row r="42" spans="1:13" ht="108" customHeight="1">
      <c r="A42" s="62" t="s">
        <v>28</v>
      </c>
      <c r="B42" s="187">
        <v>25.223214285714285</v>
      </c>
      <c r="C42" s="187">
        <v>27.85571142284569</v>
      </c>
      <c r="D42" s="605">
        <v>25.22</v>
      </c>
      <c r="E42" s="127" t="s">
        <v>236</v>
      </c>
      <c r="F42" s="160">
        <v>25.1</v>
      </c>
      <c r="G42" s="175" t="s">
        <v>546</v>
      </c>
      <c r="H42" s="605">
        <v>25.1</v>
      </c>
      <c r="I42" s="175"/>
      <c r="J42" s="187">
        <v>24.116424116424117</v>
      </c>
      <c r="K42" s="175"/>
      <c r="L42" s="175"/>
      <c r="M42" s="72" t="s">
        <v>73</v>
      </c>
    </row>
    <row r="43" spans="1:13" ht="30">
      <c r="A43" s="62" t="s">
        <v>29</v>
      </c>
      <c r="B43" s="187">
        <v>29</v>
      </c>
      <c r="C43" s="187">
        <v>23.504273504273502</v>
      </c>
      <c r="D43" s="633">
        <v>23</v>
      </c>
      <c r="E43" s="127" t="s">
        <v>237</v>
      </c>
      <c r="F43" s="160">
        <v>23.02</v>
      </c>
      <c r="G43" s="160">
        <v>23</v>
      </c>
      <c r="H43" s="605">
        <v>23</v>
      </c>
      <c r="I43" s="175"/>
      <c r="J43" s="187">
        <v>22.435897435897438</v>
      </c>
      <c r="K43" s="175"/>
      <c r="L43" s="175"/>
      <c r="M43" s="72" t="s">
        <v>73</v>
      </c>
    </row>
    <row r="44" spans="1:13" ht="30">
      <c r="A44" s="62" t="s">
        <v>30</v>
      </c>
      <c r="B44" s="187">
        <v>32</v>
      </c>
      <c r="C44" s="187">
        <v>26.79528403001072</v>
      </c>
      <c r="D44" s="633">
        <v>23</v>
      </c>
      <c r="E44" s="127" t="s">
        <v>237</v>
      </c>
      <c r="F44" s="160">
        <v>27.51</v>
      </c>
      <c r="G44" s="160">
        <v>27</v>
      </c>
      <c r="H44" s="605">
        <v>27</v>
      </c>
      <c r="I44" s="175"/>
      <c r="J44" s="187">
        <v>25.50561797752809</v>
      </c>
      <c r="K44" s="175"/>
      <c r="L44" s="175"/>
      <c r="M44" s="72" t="s">
        <v>73</v>
      </c>
    </row>
    <row r="45" spans="1:13" ht="15.75">
      <c r="A45" s="62" t="s">
        <v>31</v>
      </c>
      <c r="B45" s="187">
        <v>15</v>
      </c>
      <c r="C45" s="187">
        <v>23.48993288590604</v>
      </c>
      <c r="D45" s="605">
        <v>29</v>
      </c>
      <c r="E45" s="127" t="s">
        <v>297</v>
      </c>
      <c r="F45" s="160">
        <v>29.01</v>
      </c>
      <c r="G45" s="160">
        <v>29</v>
      </c>
      <c r="H45" s="605">
        <v>29</v>
      </c>
      <c r="I45" s="175"/>
      <c r="J45" s="187">
        <v>24.279835390946502</v>
      </c>
      <c r="K45" s="175"/>
      <c r="L45" s="175"/>
      <c r="M45" s="72" t="s">
        <v>73</v>
      </c>
    </row>
    <row r="46" spans="1:13" ht="30">
      <c r="A46" s="62" t="s">
        <v>32</v>
      </c>
      <c r="B46" s="187">
        <v>19</v>
      </c>
      <c r="C46" s="187">
        <v>19.239999999999998</v>
      </c>
      <c r="D46" s="633">
        <v>19</v>
      </c>
      <c r="E46" s="127" t="s">
        <v>237</v>
      </c>
      <c r="F46" s="160">
        <v>18.64</v>
      </c>
      <c r="G46" s="160">
        <v>18</v>
      </c>
      <c r="H46" s="605">
        <v>18</v>
      </c>
      <c r="I46" s="175"/>
      <c r="J46" s="187">
        <v>17.853107344632768</v>
      </c>
      <c r="K46" s="175"/>
      <c r="L46" s="175"/>
      <c r="M46" s="72" t="s">
        <v>73</v>
      </c>
    </row>
    <row r="47" spans="1:13" ht="90">
      <c r="A47" s="62" t="s">
        <v>33</v>
      </c>
      <c r="B47" s="187">
        <v>35.251798561151077</v>
      </c>
      <c r="C47" s="187">
        <v>33.448275862068968</v>
      </c>
      <c r="D47" s="605">
        <v>35.25</v>
      </c>
      <c r="E47" s="127" t="s">
        <v>234</v>
      </c>
      <c r="F47" s="160">
        <v>27.97</v>
      </c>
      <c r="G47" s="160">
        <v>27.97</v>
      </c>
      <c r="H47" s="605">
        <v>27.97</v>
      </c>
      <c r="I47" s="175"/>
      <c r="J47" s="187">
        <v>32.879377431906612</v>
      </c>
      <c r="K47" s="175"/>
      <c r="L47" s="175"/>
      <c r="M47" s="72" t="s">
        <v>73</v>
      </c>
    </row>
    <row r="48" spans="1:13" ht="90">
      <c r="A48" s="62" t="s">
        <v>34</v>
      </c>
      <c r="B48" s="187">
        <v>25.85</v>
      </c>
      <c r="C48" s="187">
        <v>25.430210325047803</v>
      </c>
      <c r="D48" s="605">
        <v>25.85</v>
      </c>
      <c r="E48" s="127" t="s">
        <v>225</v>
      </c>
      <c r="F48" s="160">
        <v>29.3</v>
      </c>
      <c r="G48" s="160">
        <v>25.85</v>
      </c>
      <c r="H48" s="605">
        <v>25.85</v>
      </c>
      <c r="I48" s="175"/>
      <c r="J48" s="187">
        <v>27.074235807860266</v>
      </c>
      <c r="K48" s="175"/>
      <c r="L48" s="175"/>
      <c r="M48" s="72" t="s">
        <v>73</v>
      </c>
    </row>
    <row r="49" spans="1:13" ht="15.75">
      <c r="A49" s="62" t="s">
        <v>35</v>
      </c>
      <c r="B49" s="187">
        <v>27.97</v>
      </c>
      <c r="C49" s="187">
        <v>22.518159806295397</v>
      </c>
      <c r="D49" s="605">
        <v>22</v>
      </c>
      <c r="E49" s="127" t="s">
        <v>302</v>
      </c>
      <c r="F49" s="160">
        <v>20.86</v>
      </c>
      <c r="G49" s="160">
        <v>20</v>
      </c>
      <c r="H49" s="605">
        <v>20</v>
      </c>
      <c r="I49" s="175"/>
      <c r="J49" s="187">
        <v>24.664879356568363</v>
      </c>
      <c r="K49" s="175"/>
      <c r="L49" s="175"/>
      <c r="M49" s="72" t="s">
        <v>73</v>
      </c>
    </row>
    <row r="50" spans="1:13" ht="105" customHeight="1">
      <c r="A50" s="62" t="s">
        <v>36</v>
      </c>
      <c r="B50" s="187">
        <v>35</v>
      </c>
      <c r="C50" s="187">
        <v>32.244897959183675</v>
      </c>
      <c r="D50" s="605">
        <v>30</v>
      </c>
      <c r="E50" s="127" t="s">
        <v>234</v>
      </c>
      <c r="F50" s="160">
        <v>30.65</v>
      </c>
      <c r="G50" s="160">
        <v>27</v>
      </c>
      <c r="H50" s="605">
        <v>30</v>
      </c>
      <c r="I50" s="175"/>
      <c r="J50" s="187">
        <v>27.441860465116282</v>
      </c>
      <c r="K50" s="175"/>
      <c r="L50" s="175"/>
      <c r="M50" s="72" t="s">
        <v>73</v>
      </c>
    </row>
    <row r="51" spans="1:13" ht="59.25" customHeight="1">
      <c r="A51" s="62" t="s">
        <v>37</v>
      </c>
      <c r="B51" s="187">
        <v>22.368421052631579</v>
      </c>
      <c r="C51" s="187">
        <v>21.206030150753769</v>
      </c>
      <c r="D51" s="605">
        <v>23.08</v>
      </c>
      <c r="E51" s="127" t="s">
        <v>238</v>
      </c>
      <c r="F51" s="160">
        <v>23.08</v>
      </c>
      <c r="G51" s="160">
        <v>21.21</v>
      </c>
      <c r="H51" s="605">
        <v>21.21</v>
      </c>
      <c r="I51" s="175"/>
      <c r="J51" s="187">
        <v>22.910216718266255</v>
      </c>
      <c r="K51" s="175"/>
      <c r="L51" s="175"/>
      <c r="M51" s="72" t="s">
        <v>73</v>
      </c>
    </row>
    <row r="52" spans="1:13" ht="15.75">
      <c r="A52" s="62"/>
      <c r="B52" s="135"/>
      <c r="C52" s="135"/>
      <c r="D52" s="600"/>
      <c r="E52" s="68"/>
      <c r="F52" s="135"/>
      <c r="G52" s="175"/>
      <c r="H52" s="600"/>
      <c r="I52" s="175"/>
      <c r="J52" s="175"/>
      <c r="K52" s="175"/>
      <c r="L52" s="175"/>
      <c r="M52" s="64"/>
    </row>
    <row r="53" spans="1:13" ht="15.75">
      <c r="A53" s="14" t="s">
        <v>38</v>
      </c>
      <c r="B53" s="247">
        <v>30.776794493608651</v>
      </c>
      <c r="C53" s="247">
        <v>29.70201858378725</v>
      </c>
      <c r="D53" s="599"/>
      <c r="E53" s="73"/>
      <c r="F53" s="162">
        <v>27.2</v>
      </c>
      <c r="G53" s="383"/>
      <c r="H53" s="599"/>
      <c r="I53" s="383"/>
      <c r="J53" s="383"/>
      <c r="K53" s="383"/>
      <c r="L53" s="383"/>
      <c r="M53" s="14"/>
    </row>
    <row r="54" spans="1:13" ht="90">
      <c r="A54" s="62" t="s">
        <v>39</v>
      </c>
      <c r="B54" s="187">
        <v>30.344478216818644</v>
      </c>
      <c r="C54" s="187">
        <v>27.450980392156865</v>
      </c>
      <c r="D54" s="605">
        <v>27.45</v>
      </c>
      <c r="E54" s="127" t="s">
        <v>234</v>
      </c>
      <c r="F54" s="160">
        <v>24.9</v>
      </c>
      <c r="G54" s="175" t="s">
        <v>541</v>
      </c>
      <c r="H54" s="605">
        <v>27.45</v>
      </c>
      <c r="I54" s="175"/>
      <c r="J54" s="187">
        <v>24.854266030736618</v>
      </c>
      <c r="K54" s="175"/>
      <c r="L54" s="175"/>
      <c r="M54" s="72" t="s">
        <v>73</v>
      </c>
    </row>
    <row r="55" spans="1:13" ht="15.75">
      <c r="A55" s="62" t="s">
        <v>40</v>
      </c>
      <c r="B55" s="187">
        <v>30.64516129032258</v>
      </c>
      <c r="C55" s="187">
        <v>34.337349397590359</v>
      </c>
      <c r="D55" s="633">
        <v>28</v>
      </c>
      <c r="E55" s="767" t="s">
        <v>235</v>
      </c>
      <c r="F55" s="160">
        <v>31.76</v>
      </c>
      <c r="G55" s="160">
        <v>28</v>
      </c>
      <c r="H55" s="605">
        <v>28</v>
      </c>
      <c r="I55" s="175"/>
      <c r="J55" s="187">
        <v>34.730538922155688</v>
      </c>
      <c r="K55" s="175"/>
      <c r="L55" s="175"/>
      <c r="M55" s="72" t="s">
        <v>73</v>
      </c>
    </row>
    <row r="56" spans="1:13" ht="102" customHeight="1">
      <c r="A56" s="62" t="s">
        <v>41</v>
      </c>
      <c r="B56" s="187">
        <v>34.868421052631575</v>
      </c>
      <c r="C56" s="187">
        <v>43.069306930693067</v>
      </c>
      <c r="D56" s="607">
        <v>43.07</v>
      </c>
      <c r="E56" s="769"/>
      <c r="F56" s="160">
        <v>28.57</v>
      </c>
      <c r="G56" s="160">
        <v>28.57</v>
      </c>
      <c r="H56" s="605">
        <v>28.57</v>
      </c>
      <c r="I56" s="175"/>
      <c r="J56" s="187">
        <v>33.757961783439491</v>
      </c>
      <c r="K56" s="175"/>
      <c r="L56" s="175"/>
      <c r="M56" s="72" t="s">
        <v>73</v>
      </c>
    </row>
    <row r="57" spans="1:13" ht="30">
      <c r="A57" s="62" t="s">
        <v>42</v>
      </c>
      <c r="B57" s="187">
        <v>45</v>
      </c>
      <c r="C57" s="187">
        <v>31.223628691983123</v>
      </c>
      <c r="D57" s="633">
        <v>25</v>
      </c>
      <c r="E57" s="127" t="s">
        <v>237</v>
      </c>
      <c r="F57" s="160">
        <v>32.14</v>
      </c>
      <c r="G57" s="175" t="s">
        <v>544</v>
      </c>
      <c r="H57" s="605">
        <v>35</v>
      </c>
      <c r="I57" s="175"/>
      <c r="J57" s="187">
        <v>27.941176470588236</v>
      </c>
      <c r="K57" s="175"/>
      <c r="L57" s="175"/>
      <c r="M57" s="72" t="s">
        <v>73</v>
      </c>
    </row>
    <row r="58" spans="1:13" ht="30">
      <c r="A58" s="62" t="s">
        <v>43</v>
      </c>
      <c r="B58" s="187">
        <v>34.901960784313722</v>
      </c>
      <c r="C58" s="187">
        <v>27.037037037037038</v>
      </c>
      <c r="D58" s="633">
        <v>32.14</v>
      </c>
      <c r="E58" s="127" t="s">
        <v>237</v>
      </c>
      <c r="F58" s="160">
        <v>33.46</v>
      </c>
      <c r="G58" s="160">
        <v>30</v>
      </c>
      <c r="H58" s="605">
        <v>30</v>
      </c>
      <c r="I58" s="175"/>
      <c r="J58" s="187">
        <v>30.392156862745097</v>
      </c>
      <c r="K58" s="175"/>
      <c r="L58" s="175"/>
      <c r="M58" s="72" t="s">
        <v>73</v>
      </c>
    </row>
    <row r="59" spans="1:13" ht="90">
      <c r="A59" s="62" t="s">
        <v>44</v>
      </c>
      <c r="B59" s="187">
        <v>29.491525423728817</v>
      </c>
      <c r="C59" s="187">
        <v>33.766233766233768</v>
      </c>
      <c r="D59" s="606">
        <v>30</v>
      </c>
      <c r="E59" s="127" t="s">
        <v>235</v>
      </c>
      <c r="F59" s="160">
        <v>30.46</v>
      </c>
      <c r="G59" s="160">
        <v>28</v>
      </c>
      <c r="H59" s="605">
        <v>28</v>
      </c>
      <c r="I59" s="175"/>
      <c r="J59" s="187">
        <v>31.125827814569533</v>
      </c>
      <c r="K59" s="175"/>
      <c r="L59" s="175"/>
      <c r="M59" s="72" t="s">
        <v>73</v>
      </c>
    </row>
    <row r="60" spans="1:13" ht="15.75">
      <c r="A60" s="62"/>
      <c r="B60" s="135"/>
      <c r="C60" s="135"/>
      <c r="D60" s="600"/>
      <c r="E60" s="68"/>
      <c r="F60" s="135"/>
      <c r="G60" s="175"/>
      <c r="H60" s="600"/>
      <c r="I60" s="175"/>
      <c r="J60" s="175"/>
      <c r="K60" s="175"/>
      <c r="L60" s="175"/>
      <c r="M60" s="64"/>
    </row>
    <row r="61" spans="1:13" ht="15.75">
      <c r="A61" s="14" t="s">
        <v>45</v>
      </c>
      <c r="B61" s="247">
        <v>30.490018148820326</v>
      </c>
      <c r="C61" s="247">
        <v>29.675034053317766</v>
      </c>
      <c r="D61" s="599"/>
      <c r="E61" s="73"/>
      <c r="F61" s="162">
        <v>30.01</v>
      </c>
      <c r="G61" s="383"/>
      <c r="H61" s="599"/>
      <c r="I61" s="383"/>
      <c r="J61" s="383"/>
      <c r="K61" s="383"/>
      <c r="L61" s="383"/>
      <c r="M61" s="14"/>
    </row>
    <row r="62" spans="1:13" ht="90">
      <c r="A62" s="62" t="s">
        <v>47</v>
      </c>
      <c r="B62" s="187">
        <v>32.931726907630519</v>
      </c>
      <c r="C62" s="187">
        <v>30.805687203791472</v>
      </c>
      <c r="D62" s="605">
        <v>30</v>
      </c>
      <c r="E62" s="127" t="s">
        <v>234</v>
      </c>
      <c r="F62" s="160">
        <v>32.590000000000003</v>
      </c>
      <c r="G62" s="160">
        <v>28</v>
      </c>
      <c r="H62" s="605">
        <v>28</v>
      </c>
      <c r="I62" s="175"/>
      <c r="J62" s="187">
        <v>30.56930693069307</v>
      </c>
      <c r="K62" s="175"/>
      <c r="L62" s="175"/>
      <c r="M62" s="72" t="s">
        <v>73</v>
      </c>
    </row>
    <row r="63" spans="1:13" ht="15.75">
      <c r="A63" s="62" t="s">
        <v>50</v>
      </c>
      <c r="B63" s="187">
        <v>36.486486486486484</v>
      </c>
      <c r="C63" s="187">
        <v>33.544303797468359</v>
      </c>
      <c r="D63" s="605">
        <v>36</v>
      </c>
      <c r="E63" s="767" t="s">
        <v>235</v>
      </c>
      <c r="F63" s="160">
        <v>38.22</v>
      </c>
      <c r="G63" s="160">
        <v>36</v>
      </c>
      <c r="H63" s="605">
        <v>36</v>
      </c>
      <c r="I63" s="175"/>
      <c r="J63" s="187">
        <v>39.032258064516128</v>
      </c>
      <c r="K63" s="175"/>
      <c r="L63" s="175"/>
      <c r="M63" s="72" t="s">
        <v>73</v>
      </c>
    </row>
    <row r="64" spans="1:13" ht="15.75">
      <c r="A64" s="62" t="s">
        <v>49</v>
      </c>
      <c r="B64" s="187">
        <v>29.610829103214893</v>
      </c>
      <c r="C64" s="187">
        <v>29.860650298606501</v>
      </c>
      <c r="D64" s="606">
        <v>29.51</v>
      </c>
      <c r="E64" s="768"/>
      <c r="F64" s="160">
        <v>30.65</v>
      </c>
      <c r="G64" s="160">
        <v>30</v>
      </c>
      <c r="H64" s="605">
        <v>30</v>
      </c>
      <c r="I64" s="175"/>
      <c r="J64" s="187">
        <v>32.116294793779581</v>
      </c>
      <c r="K64" s="175"/>
      <c r="L64" s="175"/>
      <c r="M64" s="72" t="s">
        <v>73</v>
      </c>
    </row>
    <row r="65" spans="1:13" ht="45" customHeight="1">
      <c r="A65" s="62" t="s">
        <v>48</v>
      </c>
      <c r="B65" s="187">
        <v>29.629629629629626</v>
      </c>
      <c r="C65" s="187">
        <v>29.512893982808023</v>
      </c>
      <c r="D65" s="605">
        <v>28.32</v>
      </c>
      <c r="E65" s="769"/>
      <c r="F65" s="160">
        <v>27.48</v>
      </c>
      <c r="G65" s="160">
        <v>24.71</v>
      </c>
      <c r="H65" s="605">
        <v>24.71</v>
      </c>
      <c r="I65" s="175"/>
      <c r="J65" s="187">
        <v>26.265822784810126</v>
      </c>
      <c r="K65" s="175"/>
      <c r="L65" s="175"/>
      <c r="M65" s="72" t="s">
        <v>73</v>
      </c>
    </row>
    <row r="66" spans="1:13" ht="90">
      <c r="A66" s="62" t="s">
        <v>46</v>
      </c>
      <c r="B66" s="187">
        <v>29.263044647660031</v>
      </c>
      <c r="C66" s="187">
        <v>28.544512482336316</v>
      </c>
      <c r="D66" s="605">
        <v>18.87</v>
      </c>
      <c r="E66" s="127" t="s">
        <v>239</v>
      </c>
      <c r="F66" s="160">
        <v>27.65</v>
      </c>
      <c r="G66" s="160">
        <v>27</v>
      </c>
      <c r="H66" s="605">
        <v>27</v>
      </c>
      <c r="I66" s="175"/>
      <c r="J66" s="187">
        <v>26.897321428571431</v>
      </c>
      <c r="K66" s="175"/>
      <c r="L66" s="175"/>
      <c r="M66" s="72" t="s">
        <v>73</v>
      </c>
    </row>
    <row r="67" spans="1:13" ht="15.75">
      <c r="A67" s="62"/>
      <c r="B67" s="135"/>
      <c r="C67" s="135"/>
      <c r="D67" s="600"/>
      <c r="E67" s="68"/>
      <c r="F67" s="135"/>
      <c r="G67" s="175"/>
      <c r="H67" s="600"/>
      <c r="I67" s="175"/>
      <c r="J67" s="175"/>
      <c r="K67" s="175"/>
      <c r="L67" s="175"/>
      <c r="M67" s="64"/>
    </row>
    <row r="68" spans="1:13" ht="120">
      <c r="A68" s="14" t="s">
        <v>51</v>
      </c>
      <c r="B68" s="247">
        <v>33.879781420765028</v>
      </c>
      <c r="C68" s="247">
        <v>34.107946026986511</v>
      </c>
      <c r="D68" s="599"/>
      <c r="E68" s="73" t="s">
        <v>240</v>
      </c>
      <c r="F68" s="162">
        <v>33.85</v>
      </c>
      <c r="G68" s="383"/>
      <c r="H68" s="599"/>
      <c r="I68" s="383"/>
      <c r="J68" s="383"/>
      <c r="K68" s="383"/>
      <c r="L68" s="383"/>
      <c r="M68" s="14"/>
    </row>
    <row r="69" spans="1:13" ht="90">
      <c r="A69" s="62" t="s">
        <v>54</v>
      </c>
      <c r="B69" s="187">
        <v>33.150183150183146</v>
      </c>
      <c r="C69" s="187">
        <v>35.478547854785482</v>
      </c>
      <c r="D69" s="606">
        <v>35</v>
      </c>
      <c r="E69" s="127" t="s">
        <v>229</v>
      </c>
      <c r="F69" s="160">
        <v>30.97</v>
      </c>
      <c r="G69" s="175" t="s">
        <v>542</v>
      </c>
      <c r="H69" s="606">
        <v>31</v>
      </c>
      <c r="I69" s="175"/>
      <c r="J69" s="187">
        <v>33.061889250814332</v>
      </c>
      <c r="K69" s="175"/>
      <c r="L69" s="175"/>
      <c r="M69" s="72" t="s">
        <v>73</v>
      </c>
    </row>
    <row r="70" spans="1:13" ht="30">
      <c r="A70" s="62" t="s">
        <v>52</v>
      </c>
      <c r="B70" s="187">
        <v>34.886817576564582</v>
      </c>
      <c r="C70" s="187">
        <v>36.918990703851264</v>
      </c>
      <c r="D70" s="633">
        <v>30</v>
      </c>
      <c r="E70" s="127" t="s">
        <v>237</v>
      </c>
      <c r="F70" s="160">
        <v>37.24</v>
      </c>
      <c r="G70" s="160">
        <v>35</v>
      </c>
      <c r="H70" s="605">
        <v>35</v>
      </c>
      <c r="I70" s="175"/>
      <c r="J70" s="187">
        <v>34.962962962962962</v>
      </c>
      <c r="K70" s="175"/>
      <c r="L70" s="175"/>
      <c r="M70" s="72" t="s">
        <v>73</v>
      </c>
    </row>
    <row r="71" spans="1:13" ht="90">
      <c r="A71" s="62" t="s">
        <v>53</v>
      </c>
      <c r="B71" s="187">
        <v>37.119113573407205</v>
      </c>
      <c r="C71" s="187">
        <v>35.224586288416077</v>
      </c>
      <c r="D71" s="605">
        <v>37</v>
      </c>
      <c r="E71" s="127" t="s">
        <v>232</v>
      </c>
      <c r="F71" s="160">
        <v>33.61</v>
      </c>
      <c r="G71" s="160">
        <v>31</v>
      </c>
      <c r="H71" s="605">
        <v>31</v>
      </c>
      <c r="I71" s="175"/>
      <c r="J71" s="187">
        <v>30.423280423280424</v>
      </c>
      <c r="K71" s="175"/>
      <c r="L71" s="175"/>
      <c r="M71" s="72" t="s">
        <v>73</v>
      </c>
    </row>
    <row r="72" spans="1:13" ht="90">
      <c r="A72" s="62" t="s">
        <v>56</v>
      </c>
      <c r="B72" s="187">
        <v>32.061068702290072</v>
      </c>
      <c r="C72" s="187">
        <v>28.749999999999996</v>
      </c>
      <c r="D72" s="605">
        <v>30</v>
      </c>
      <c r="E72" s="127" t="s">
        <v>234</v>
      </c>
      <c r="F72" s="160">
        <v>31.94</v>
      </c>
      <c r="G72" s="160">
        <v>30</v>
      </c>
      <c r="H72" s="605">
        <v>30</v>
      </c>
      <c r="I72" s="175"/>
      <c r="J72" s="187">
        <v>33.061889250814332</v>
      </c>
      <c r="K72" s="175"/>
      <c r="L72" s="175"/>
      <c r="M72" s="72" t="s">
        <v>73</v>
      </c>
    </row>
    <row r="73" spans="1:13" ht="57" customHeight="1">
      <c r="A73" s="62" t="s">
        <v>57</v>
      </c>
      <c r="B73" s="187">
        <v>31.638418079096049</v>
      </c>
      <c r="C73" s="187">
        <v>30.54054054054054</v>
      </c>
      <c r="D73" s="605">
        <v>31.65</v>
      </c>
      <c r="E73" s="767" t="s">
        <v>235</v>
      </c>
      <c r="F73" s="160">
        <v>32.24</v>
      </c>
      <c r="G73" s="160">
        <v>28</v>
      </c>
      <c r="H73" s="605">
        <v>28</v>
      </c>
      <c r="I73" s="175"/>
      <c r="J73" s="187">
        <v>34.962962962962962</v>
      </c>
      <c r="K73" s="175"/>
      <c r="L73" s="175"/>
      <c r="M73" s="72" t="s">
        <v>73</v>
      </c>
    </row>
    <row r="74" spans="1:13" ht="15.75">
      <c r="A74" s="62" t="s">
        <v>55</v>
      </c>
      <c r="B74" s="187">
        <v>25</v>
      </c>
      <c r="C74" s="187">
        <v>32.142857142857146</v>
      </c>
      <c r="D74" s="605">
        <v>32.22</v>
      </c>
      <c r="E74" s="769"/>
      <c r="F74" s="160">
        <v>35.22</v>
      </c>
      <c r="G74" s="160">
        <v>32.33</v>
      </c>
      <c r="H74" s="605">
        <v>32.33</v>
      </c>
      <c r="I74" s="175"/>
      <c r="J74" s="187">
        <v>30.423280423280424</v>
      </c>
      <c r="K74" s="175"/>
      <c r="L74" s="175"/>
      <c r="M74" s="72" t="s">
        <v>73</v>
      </c>
    </row>
    <row r="75" spans="1:13" ht="15.75">
      <c r="A75" s="62"/>
      <c r="B75" s="135"/>
      <c r="C75" s="135"/>
      <c r="D75" s="600"/>
      <c r="E75" s="68"/>
      <c r="F75" s="135"/>
      <c r="G75" s="175"/>
      <c r="H75" s="600"/>
      <c r="I75" s="175"/>
      <c r="J75" s="175"/>
      <c r="K75" s="175"/>
      <c r="L75" s="175"/>
      <c r="M75" s="64"/>
    </row>
    <row r="76" spans="1:13" ht="105">
      <c r="A76" s="14" t="s">
        <v>81</v>
      </c>
      <c r="B76" s="247">
        <v>35.557768924302792</v>
      </c>
      <c r="C76" s="247">
        <v>33.787128712871286</v>
      </c>
      <c r="D76" s="599"/>
      <c r="E76" s="73" t="s">
        <v>241</v>
      </c>
      <c r="F76" s="162">
        <v>34.28</v>
      </c>
      <c r="G76" s="383"/>
      <c r="H76" s="599"/>
      <c r="I76" s="383"/>
      <c r="J76" s="383"/>
      <c r="K76" s="383"/>
      <c r="L76" s="383"/>
      <c r="M76" s="14"/>
    </row>
    <row r="77" spans="1:13" ht="30">
      <c r="A77" s="62" t="s">
        <v>58</v>
      </c>
      <c r="B77" s="187">
        <v>34.053156146179404</v>
      </c>
      <c r="C77" s="187">
        <v>32.24543080939948</v>
      </c>
      <c r="D77" s="605">
        <v>30</v>
      </c>
      <c r="E77" s="127" t="s">
        <v>237</v>
      </c>
      <c r="F77" s="160">
        <v>32.33</v>
      </c>
      <c r="G77" s="160">
        <v>30</v>
      </c>
      <c r="H77" s="605">
        <v>30</v>
      </c>
      <c r="I77" s="175"/>
      <c r="J77" s="187">
        <v>30.028328611898019</v>
      </c>
      <c r="K77" s="175"/>
      <c r="L77" s="175"/>
      <c r="M77" s="72" t="s">
        <v>73</v>
      </c>
    </row>
    <row r="78" spans="1:13" ht="30" customHeight="1">
      <c r="A78" s="62" t="s">
        <v>59</v>
      </c>
      <c r="B78" s="187">
        <v>40.74074074074074</v>
      </c>
      <c r="C78" s="187">
        <v>35.789473684210527</v>
      </c>
      <c r="D78" s="605">
        <v>40.75</v>
      </c>
      <c r="E78" s="767" t="s">
        <v>229</v>
      </c>
      <c r="F78" s="160">
        <v>35.049999999999997</v>
      </c>
      <c r="G78" s="160">
        <v>32</v>
      </c>
      <c r="H78" s="605">
        <v>32</v>
      </c>
      <c r="I78" s="175"/>
      <c r="J78" s="187">
        <v>31.550802139037433</v>
      </c>
      <c r="K78" s="175"/>
      <c r="L78" s="175"/>
      <c r="M78" s="72" t="s">
        <v>73</v>
      </c>
    </row>
    <row r="79" spans="1:13" ht="47.25" customHeight="1">
      <c r="A79" s="62" t="s">
        <v>60</v>
      </c>
      <c r="B79" s="187">
        <v>33.39</v>
      </c>
      <c r="C79" s="187">
        <v>34.242837653478851</v>
      </c>
      <c r="D79" s="605">
        <v>34.5</v>
      </c>
      <c r="E79" s="769"/>
      <c r="F79" s="160">
        <v>32.71</v>
      </c>
      <c r="G79" s="160">
        <v>32</v>
      </c>
      <c r="H79" s="605">
        <v>32</v>
      </c>
      <c r="I79" s="175"/>
      <c r="J79" s="187">
        <v>33.950617283950621</v>
      </c>
      <c r="K79" s="175"/>
      <c r="L79" s="175"/>
      <c r="M79" s="72" t="s">
        <v>73</v>
      </c>
    </row>
    <row r="80" spans="1:13" ht="90">
      <c r="A80" s="62" t="s">
        <v>61</v>
      </c>
      <c r="B80" s="187">
        <v>40.517241379310342</v>
      </c>
      <c r="C80" s="187">
        <v>33.238636363636367</v>
      </c>
      <c r="D80" s="606">
        <v>28</v>
      </c>
      <c r="E80" s="127" t="s">
        <v>242</v>
      </c>
      <c r="F80" s="160">
        <v>40.28</v>
      </c>
      <c r="G80" s="160">
        <v>31</v>
      </c>
      <c r="H80" s="605">
        <v>31</v>
      </c>
      <c r="I80" s="175"/>
      <c r="J80" s="187">
        <v>34.957020057306593</v>
      </c>
      <c r="K80" s="175"/>
      <c r="L80" s="175"/>
      <c r="M80" s="72" t="s">
        <v>73</v>
      </c>
    </row>
    <row r="81" spans="1:15" ht="90">
      <c r="A81" s="62" t="s">
        <v>62</v>
      </c>
      <c r="B81" s="187">
        <v>33.021806853582554</v>
      </c>
      <c r="C81" s="187">
        <v>35.509138381201041</v>
      </c>
      <c r="D81" s="605">
        <v>33.020000000000003</v>
      </c>
      <c r="E81" s="127" t="s">
        <v>229</v>
      </c>
      <c r="F81" s="160">
        <v>35.01</v>
      </c>
      <c r="G81" s="160">
        <v>30</v>
      </c>
      <c r="H81" s="605">
        <v>30</v>
      </c>
      <c r="I81" s="175"/>
      <c r="J81" s="187">
        <v>32.791327913279133</v>
      </c>
      <c r="K81" s="175"/>
      <c r="L81" s="175"/>
      <c r="M81" s="72" t="s">
        <v>73</v>
      </c>
    </row>
    <row r="82" spans="1:15" ht="15.75">
      <c r="A82" s="62"/>
      <c r="B82" s="135"/>
      <c r="C82" s="135"/>
      <c r="D82" s="600"/>
      <c r="E82" s="68"/>
      <c r="F82" s="135"/>
      <c r="G82" s="175"/>
      <c r="H82" s="600"/>
      <c r="I82" s="175"/>
      <c r="J82" s="175"/>
      <c r="K82" s="175"/>
      <c r="L82" s="175"/>
      <c r="M82" s="64"/>
    </row>
    <row r="83" spans="1:15" ht="105">
      <c r="A83" s="14" t="s">
        <v>63</v>
      </c>
      <c r="B83" s="247">
        <v>31.79521724486359</v>
      </c>
      <c r="C83" s="247">
        <v>32.017673048600884</v>
      </c>
      <c r="D83" s="599"/>
      <c r="E83" s="73" t="s">
        <v>243</v>
      </c>
      <c r="F83" s="162">
        <v>32.51</v>
      </c>
      <c r="G83" s="383"/>
      <c r="H83" s="599"/>
      <c r="I83" s="383"/>
      <c r="J83" s="383"/>
      <c r="K83" s="383"/>
      <c r="L83" s="383"/>
      <c r="M83" s="14"/>
    </row>
    <row r="84" spans="1:15" ht="108.75" customHeight="1">
      <c r="A84" s="62" t="s">
        <v>64</v>
      </c>
      <c r="B84" s="187">
        <v>31.72043010752688</v>
      </c>
      <c r="C84" s="187">
        <v>30.901287553648071</v>
      </c>
      <c r="D84" s="605">
        <v>30</v>
      </c>
      <c r="E84" s="127" t="s">
        <v>231</v>
      </c>
      <c r="F84" s="160">
        <v>26.86</v>
      </c>
      <c r="G84" s="175" t="s">
        <v>545</v>
      </c>
      <c r="H84" s="605">
        <v>29</v>
      </c>
      <c r="I84" s="175"/>
      <c r="J84" s="187">
        <v>23.430962343096233</v>
      </c>
      <c r="K84" s="175"/>
      <c r="L84" s="175"/>
      <c r="M84" s="72" t="s">
        <v>73</v>
      </c>
    </row>
    <row r="85" spans="1:15" ht="15.75">
      <c r="A85" s="62" t="s">
        <v>65</v>
      </c>
      <c r="B85" s="187">
        <v>33</v>
      </c>
      <c r="C85" s="187">
        <v>31.725888324873097</v>
      </c>
      <c r="D85" s="605">
        <v>30</v>
      </c>
      <c r="E85" s="767" t="s">
        <v>244</v>
      </c>
      <c r="F85" s="160">
        <v>33.590000000000003</v>
      </c>
      <c r="G85" s="160">
        <v>32.799999999999997</v>
      </c>
      <c r="H85" s="605">
        <v>32.799999999999997</v>
      </c>
      <c r="I85" s="175"/>
      <c r="J85" s="187">
        <v>34.708392603129447</v>
      </c>
      <c r="K85" s="175"/>
      <c r="L85" s="175"/>
      <c r="M85" s="72" t="s">
        <v>73</v>
      </c>
    </row>
    <row r="86" spans="1:15" ht="15.75">
      <c r="A86" s="62" t="s">
        <v>66</v>
      </c>
      <c r="B86" s="187">
        <v>30.50314465408805</v>
      </c>
      <c r="C86" s="187">
        <v>31.75403225806452</v>
      </c>
      <c r="D86" s="605">
        <v>31.8</v>
      </c>
      <c r="E86" s="768"/>
      <c r="F86" s="160">
        <v>32</v>
      </c>
      <c r="G86" s="160">
        <v>30</v>
      </c>
      <c r="H86" s="605">
        <v>30</v>
      </c>
      <c r="I86" s="175"/>
      <c r="J86" s="187">
        <v>28.494041170097507</v>
      </c>
      <c r="K86" s="175"/>
      <c r="L86" s="175"/>
      <c r="M86" s="72" t="s">
        <v>73</v>
      </c>
    </row>
    <row r="87" spans="1:15" ht="15.75">
      <c r="A87" s="62" t="s">
        <v>67</v>
      </c>
      <c r="B87" s="187">
        <v>31.584948688711517</v>
      </c>
      <c r="C87" s="187">
        <v>32.448979591836732</v>
      </c>
      <c r="D87" s="605">
        <v>33</v>
      </c>
      <c r="E87" s="768"/>
      <c r="F87" s="160">
        <v>33.700000000000003</v>
      </c>
      <c r="G87" s="175" t="s">
        <v>543</v>
      </c>
      <c r="H87" s="605">
        <v>35</v>
      </c>
      <c r="I87" s="175"/>
      <c r="J87" s="187">
        <v>28.68605817452357</v>
      </c>
      <c r="K87" s="175"/>
      <c r="L87" s="175"/>
      <c r="M87" s="72" t="s">
        <v>73</v>
      </c>
    </row>
    <row r="88" spans="1:15" ht="54" customHeight="1">
      <c r="A88" s="62" t="s">
        <v>68</v>
      </c>
      <c r="B88" s="187">
        <v>33.522727272727273</v>
      </c>
      <c r="C88" s="187">
        <v>32.835820895522389</v>
      </c>
      <c r="D88" s="605">
        <v>33</v>
      </c>
      <c r="E88" s="769"/>
      <c r="F88" s="160">
        <v>32.17</v>
      </c>
      <c r="G88" s="140">
        <v>30</v>
      </c>
      <c r="H88" s="605">
        <v>30</v>
      </c>
      <c r="I88" s="175"/>
      <c r="J88" s="187">
        <v>34.794520547945204</v>
      </c>
      <c r="K88" s="175"/>
      <c r="L88" s="175"/>
      <c r="M88" s="72" t="s">
        <v>73</v>
      </c>
      <c r="O88" s="2" t="s">
        <v>69</v>
      </c>
    </row>
    <row r="89" spans="1:15">
      <c r="A89" s="8"/>
      <c r="B89" s="8"/>
    </row>
    <row r="90" spans="1:15" ht="15.75">
      <c r="A90" s="733" t="s">
        <v>646</v>
      </c>
      <c r="B90" s="734"/>
      <c r="C90" s="734"/>
      <c r="D90" s="734"/>
      <c r="E90" s="734"/>
      <c r="F90" s="734"/>
      <c r="G90" s="734"/>
      <c r="H90" s="734"/>
      <c r="I90" s="734"/>
      <c r="J90" s="734"/>
      <c r="K90" s="734"/>
      <c r="L90" s="734"/>
      <c r="M90" s="734"/>
    </row>
    <row r="91" spans="1:15">
      <c r="A91" s="734" t="s">
        <v>647</v>
      </c>
      <c r="B91" s="734"/>
      <c r="C91" s="734"/>
      <c r="D91" s="734"/>
      <c r="E91" s="734"/>
      <c r="F91" s="734"/>
      <c r="G91" s="734"/>
      <c r="H91" s="734"/>
      <c r="I91" s="734"/>
      <c r="J91" s="734"/>
      <c r="K91" s="734"/>
      <c r="L91" s="734"/>
      <c r="M91" s="734"/>
    </row>
    <row r="92" spans="1:15" ht="23.25" customHeight="1">
      <c r="A92" s="734"/>
      <c r="B92" s="734"/>
      <c r="C92" s="734"/>
      <c r="D92" s="734"/>
      <c r="E92" s="734"/>
      <c r="F92" s="734"/>
      <c r="G92" s="734"/>
      <c r="H92" s="734"/>
      <c r="I92" s="734"/>
      <c r="J92" s="734"/>
      <c r="K92" s="734"/>
      <c r="L92" s="734"/>
      <c r="M92" s="734"/>
    </row>
  </sheetData>
  <mergeCells count="22">
    <mergeCell ref="A90:M90"/>
    <mergeCell ref="A91:M92"/>
    <mergeCell ref="A8:A9"/>
    <mergeCell ref="M8:M9"/>
    <mergeCell ref="B8:C8"/>
    <mergeCell ref="D8:F8"/>
    <mergeCell ref="G8:J8"/>
    <mergeCell ref="K8:L8"/>
    <mergeCell ref="E15:E16"/>
    <mergeCell ref="E33:E37"/>
    <mergeCell ref="E85:E88"/>
    <mergeCell ref="E78:E79"/>
    <mergeCell ref="E73:E74"/>
    <mergeCell ref="E63:E65"/>
    <mergeCell ref="E55:E56"/>
    <mergeCell ref="A7:M7"/>
    <mergeCell ref="A1:M1"/>
    <mergeCell ref="A2:M2"/>
    <mergeCell ref="A5:M5"/>
    <mergeCell ref="A6:M6"/>
    <mergeCell ref="A3:M3"/>
    <mergeCell ref="A4:M4"/>
  </mergeCells>
  <printOptions horizontalCentered="1"/>
  <pageMargins left="0.39370078740157483" right="0.39370078740157483" top="0.39370078740157483" bottom="0.39370078740157483" header="0.31496062992125984" footer="0.31496062992125984"/>
  <pageSetup paperSize="9" scale="47" orientation="landscape" verticalDpi="599" r:id="rId1"/>
  <rowBreaks count="2" manualBreakCount="2">
    <brk id="38" max="13" man="1"/>
    <brk id="61" max="1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84"/>
  <sheetViews>
    <sheetView view="pageBreakPreview" zoomScale="80" zoomScaleNormal="160" zoomScaleSheetLayoutView="80" workbookViewId="0">
      <pane ySplit="10" topLeftCell="A76" activePane="bottomLeft" state="frozen"/>
      <selection pane="bottomLeft" activeCell="D76" sqref="D76"/>
    </sheetView>
  </sheetViews>
  <sheetFormatPr defaultColWidth="30.85546875" defaultRowHeight="15"/>
  <cols>
    <col min="1" max="1" width="38.5703125" customWidth="1"/>
    <col min="2" max="2" width="13.42578125" customWidth="1"/>
    <col min="3" max="3" width="12.7109375" customWidth="1"/>
    <col min="4" max="4" width="13.85546875" style="18" customWidth="1"/>
    <col min="5" max="5" width="23.42578125" style="25" customWidth="1"/>
    <col min="6" max="6" width="13.42578125" style="25" customWidth="1"/>
    <col min="7" max="7" width="23.42578125" style="25" customWidth="1"/>
    <col min="8" max="8" width="14.5703125" style="25" customWidth="1"/>
    <col min="9" max="9" width="24" style="25" hidden="1" customWidth="1"/>
    <col min="10" max="10" width="14.5703125" style="25" customWidth="1"/>
    <col min="11" max="11" width="24" style="25" customWidth="1"/>
    <col min="12" max="12" width="14.42578125" style="25" customWidth="1"/>
    <col min="13" max="13" width="12.7109375" customWidth="1"/>
  </cols>
  <sheetData>
    <row r="1" spans="1:18" ht="21">
      <c r="A1" s="672" t="s">
        <v>70</v>
      </c>
      <c r="B1" s="672"/>
      <c r="C1" s="672"/>
      <c r="D1" s="672"/>
      <c r="E1" s="672"/>
      <c r="F1" s="672"/>
      <c r="G1" s="672"/>
      <c r="H1" s="672"/>
      <c r="I1" s="672"/>
      <c r="J1" s="672"/>
      <c r="K1" s="672"/>
      <c r="L1" s="672"/>
      <c r="M1" s="672"/>
      <c r="N1" s="672"/>
      <c r="O1" s="1"/>
      <c r="P1" s="1"/>
    </row>
    <row r="2" spans="1:18" s="25" customFormat="1" ht="9.75" customHeight="1">
      <c r="A2" s="676"/>
      <c r="B2" s="676"/>
      <c r="C2" s="676"/>
      <c r="D2" s="676"/>
      <c r="E2" s="676"/>
      <c r="F2" s="676"/>
      <c r="G2" s="676"/>
      <c r="H2" s="676"/>
      <c r="I2" s="676"/>
      <c r="J2" s="676"/>
      <c r="K2" s="676"/>
      <c r="L2" s="676"/>
      <c r="M2" s="676"/>
      <c r="N2" s="676"/>
      <c r="O2" s="1"/>
      <c r="P2" s="1"/>
    </row>
    <row r="3" spans="1:18" ht="21.75" customHeight="1">
      <c r="A3" s="714" t="s">
        <v>638</v>
      </c>
      <c r="B3" s="714"/>
      <c r="C3" s="714"/>
      <c r="D3" s="714"/>
      <c r="E3" s="714"/>
      <c r="F3" s="714"/>
      <c r="G3" s="714"/>
      <c r="H3" s="714"/>
      <c r="I3" s="714"/>
      <c r="J3" s="714"/>
      <c r="K3" s="714"/>
      <c r="L3" s="714"/>
      <c r="M3" s="714"/>
      <c r="N3" s="714"/>
      <c r="O3" s="13"/>
      <c r="P3" s="13"/>
    </row>
    <row r="4" spans="1:18" ht="9.75" customHeight="1">
      <c r="A4" s="713"/>
      <c r="B4" s="713"/>
      <c r="C4" s="713"/>
      <c r="D4" s="713"/>
      <c r="E4" s="713"/>
      <c r="F4" s="713"/>
      <c r="G4" s="713"/>
      <c r="H4" s="713"/>
      <c r="I4" s="713"/>
      <c r="J4" s="713"/>
      <c r="K4" s="713"/>
      <c r="L4" s="713"/>
      <c r="M4" s="713"/>
      <c r="N4" s="713"/>
      <c r="O4" s="4"/>
      <c r="P4" s="4"/>
      <c r="Q4" s="4"/>
      <c r="R4" s="4"/>
    </row>
    <row r="5" spans="1:18" ht="18.75" customHeight="1">
      <c r="A5" s="673" t="s">
        <v>255</v>
      </c>
      <c r="B5" s="673"/>
      <c r="C5" s="673"/>
      <c r="D5" s="673"/>
      <c r="E5" s="673"/>
      <c r="F5" s="673"/>
      <c r="G5" s="673"/>
      <c r="H5" s="673"/>
      <c r="I5" s="673"/>
      <c r="J5" s="673"/>
      <c r="K5" s="673"/>
      <c r="L5" s="673"/>
      <c r="M5" s="673"/>
      <c r="N5" s="673"/>
      <c r="O5" s="4"/>
      <c r="P5" s="4"/>
      <c r="Q5" s="4"/>
      <c r="R5" s="4"/>
    </row>
    <row r="6" spans="1:18" ht="18.75" customHeight="1">
      <c r="A6" s="673" t="s">
        <v>396</v>
      </c>
      <c r="B6" s="673"/>
      <c r="C6" s="673"/>
      <c r="D6" s="673"/>
      <c r="E6" s="673"/>
      <c r="F6" s="673"/>
      <c r="G6" s="673"/>
      <c r="H6" s="673"/>
      <c r="I6" s="673"/>
      <c r="J6" s="673"/>
      <c r="K6" s="673"/>
      <c r="L6" s="673"/>
      <c r="M6" s="673"/>
      <c r="N6" s="673"/>
      <c r="O6" s="4"/>
      <c r="P6" s="4"/>
      <c r="Q6" s="4"/>
      <c r="R6" s="4"/>
    </row>
    <row r="7" spans="1:18" ht="42" customHeight="1">
      <c r="A7" s="723" t="s">
        <v>675</v>
      </c>
      <c r="B7" s="723"/>
      <c r="C7" s="723"/>
      <c r="D7" s="723"/>
      <c r="E7" s="723"/>
      <c r="F7" s="723"/>
      <c r="G7" s="723"/>
      <c r="H7" s="723"/>
      <c r="I7" s="723"/>
      <c r="J7" s="723"/>
      <c r="K7" s="723"/>
      <c r="L7" s="723"/>
      <c r="M7" s="723"/>
      <c r="N7" s="723"/>
      <c r="O7" s="4"/>
      <c r="P7" s="4"/>
      <c r="Q7" s="4"/>
      <c r="R7" s="4"/>
    </row>
    <row r="8" spans="1:18" s="25" customFormat="1" ht="42" customHeight="1">
      <c r="A8" s="722" t="s">
        <v>71</v>
      </c>
      <c r="B8" s="684">
        <v>2017</v>
      </c>
      <c r="C8" s="686"/>
      <c r="D8" s="684">
        <v>2018</v>
      </c>
      <c r="E8" s="685"/>
      <c r="F8" s="686"/>
      <c r="G8" s="685">
        <v>2019</v>
      </c>
      <c r="H8" s="685"/>
      <c r="I8" s="685"/>
      <c r="J8" s="686"/>
      <c r="K8" s="752">
        <v>2020</v>
      </c>
      <c r="L8" s="752"/>
      <c r="M8" s="683" t="s">
        <v>72</v>
      </c>
      <c r="N8" s="518"/>
      <c r="O8" s="4"/>
      <c r="P8" s="4"/>
      <c r="Q8" s="4"/>
      <c r="R8" s="4"/>
    </row>
    <row r="9" spans="1:18" ht="60">
      <c r="A9" s="722"/>
      <c r="B9" s="229" t="s">
        <v>657</v>
      </c>
      <c r="C9" s="73" t="s">
        <v>98</v>
      </c>
      <c r="D9" s="598" t="s">
        <v>634</v>
      </c>
      <c r="E9" s="73" t="s">
        <v>568</v>
      </c>
      <c r="F9" s="73" t="s">
        <v>245</v>
      </c>
      <c r="G9" s="73" t="s">
        <v>566</v>
      </c>
      <c r="H9" s="598" t="s">
        <v>635</v>
      </c>
      <c r="I9" s="510" t="s">
        <v>648</v>
      </c>
      <c r="J9" s="73" t="s">
        <v>637</v>
      </c>
      <c r="K9" s="73" t="s">
        <v>666</v>
      </c>
      <c r="L9" s="73" t="s">
        <v>640</v>
      </c>
      <c r="M9" s="683"/>
    </row>
    <row r="10" spans="1:18" ht="15.75">
      <c r="A10" s="14" t="s">
        <v>0</v>
      </c>
      <c r="B10" s="161">
        <v>15.1</v>
      </c>
      <c r="C10" s="196">
        <v>109</v>
      </c>
      <c r="D10" s="599"/>
      <c r="E10" s="195"/>
      <c r="F10" s="162">
        <v>77</v>
      </c>
      <c r="G10" s="162"/>
      <c r="H10" s="599"/>
      <c r="I10" s="162"/>
      <c r="J10" s="162"/>
      <c r="K10" s="162"/>
      <c r="L10" s="162"/>
      <c r="M10" s="86"/>
    </row>
    <row r="11" spans="1:18" ht="15.75">
      <c r="A11" s="59" t="s">
        <v>1</v>
      </c>
      <c r="B11" s="135">
        <v>3</v>
      </c>
      <c r="C11" s="174">
        <v>4</v>
      </c>
      <c r="D11" s="600">
        <v>4</v>
      </c>
      <c r="E11" s="770" t="s">
        <v>178</v>
      </c>
      <c r="F11" s="135">
        <v>4</v>
      </c>
      <c r="G11" s="66" t="s">
        <v>511</v>
      </c>
      <c r="H11" s="600">
        <v>4</v>
      </c>
      <c r="I11" s="66"/>
      <c r="J11" s="66">
        <v>4</v>
      </c>
      <c r="K11" s="66"/>
      <c r="L11" s="66"/>
      <c r="M11" s="58" t="s">
        <v>77</v>
      </c>
    </row>
    <row r="12" spans="1:18" ht="15.75">
      <c r="A12" s="59" t="s">
        <v>2</v>
      </c>
      <c r="B12" s="135">
        <v>4</v>
      </c>
      <c r="C12" s="174">
        <v>12</v>
      </c>
      <c r="D12" s="600">
        <v>12</v>
      </c>
      <c r="E12" s="772"/>
      <c r="F12" s="135">
        <v>7</v>
      </c>
      <c r="G12" s="135">
        <v>7</v>
      </c>
      <c r="H12" s="600">
        <v>7</v>
      </c>
      <c r="I12" s="66"/>
      <c r="J12" s="66">
        <v>4</v>
      </c>
      <c r="K12" s="66"/>
      <c r="L12" s="66"/>
      <c r="M12" s="58" t="s">
        <v>77</v>
      </c>
    </row>
    <row r="13" spans="1:18" ht="15.75">
      <c r="A13" s="59" t="s">
        <v>3</v>
      </c>
      <c r="B13" s="135">
        <v>14</v>
      </c>
      <c r="C13" s="174">
        <v>15</v>
      </c>
      <c r="D13" s="600">
        <v>14</v>
      </c>
      <c r="E13" s="772"/>
      <c r="F13" s="135">
        <v>9</v>
      </c>
      <c r="G13" s="142">
        <v>10</v>
      </c>
      <c r="H13" s="600">
        <v>10</v>
      </c>
      <c r="I13" s="66"/>
      <c r="J13" s="66">
        <v>19</v>
      </c>
      <c r="K13" s="66"/>
      <c r="L13" s="66"/>
      <c r="M13" s="58" t="s">
        <v>77</v>
      </c>
    </row>
    <row r="14" spans="1:18" ht="15.75">
      <c r="A14" s="59" t="s">
        <v>4</v>
      </c>
      <c r="B14" s="135">
        <v>14</v>
      </c>
      <c r="C14" s="174">
        <v>9</v>
      </c>
      <c r="D14" s="600">
        <v>9</v>
      </c>
      <c r="E14" s="772"/>
      <c r="F14" s="135">
        <v>6</v>
      </c>
      <c r="G14" s="66" t="s">
        <v>511</v>
      </c>
      <c r="H14" s="600">
        <v>10</v>
      </c>
      <c r="I14" s="66"/>
      <c r="J14" s="66">
        <v>10</v>
      </c>
      <c r="K14" s="66"/>
      <c r="L14" s="66"/>
      <c r="M14" s="58" t="s">
        <v>77</v>
      </c>
    </row>
    <row r="15" spans="1:18" ht="15.75">
      <c r="A15" s="59" t="s">
        <v>5</v>
      </c>
      <c r="B15" s="142">
        <v>12</v>
      </c>
      <c r="C15" s="174">
        <v>12</v>
      </c>
      <c r="D15" s="600">
        <v>10</v>
      </c>
      <c r="E15" s="772"/>
      <c r="F15" s="142">
        <v>6</v>
      </c>
      <c r="G15" s="142">
        <v>6</v>
      </c>
      <c r="H15" s="600">
        <v>6</v>
      </c>
      <c r="I15" s="66"/>
      <c r="J15" s="66">
        <v>9</v>
      </c>
      <c r="K15" s="66"/>
      <c r="L15" s="66"/>
      <c r="M15" s="58" t="s">
        <v>77</v>
      </c>
    </row>
    <row r="16" spans="1:18" ht="15.75">
      <c r="A16" s="59" t="s">
        <v>6</v>
      </c>
      <c r="B16" s="135">
        <v>9</v>
      </c>
      <c r="C16" s="174">
        <v>12</v>
      </c>
      <c r="D16" s="600">
        <v>7</v>
      </c>
      <c r="E16" s="772"/>
      <c r="F16" s="135">
        <v>7</v>
      </c>
      <c r="G16" s="135">
        <v>7</v>
      </c>
      <c r="H16" s="600">
        <v>7</v>
      </c>
      <c r="I16" s="66"/>
      <c r="J16" s="66">
        <v>10</v>
      </c>
      <c r="K16" s="66"/>
      <c r="L16" s="66"/>
      <c r="M16" s="58" t="s">
        <v>77</v>
      </c>
    </row>
    <row r="17" spans="1:13" ht="15.75">
      <c r="A17" s="59" t="s">
        <v>7</v>
      </c>
      <c r="B17" s="135">
        <v>14</v>
      </c>
      <c r="C17" s="174">
        <v>13</v>
      </c>
      <c r="D17" s="600">
        <v>10</v>
      </c>
      <c r="E17" s="771"/>
      <c r="F17" s="135">
        <v>13</v>
      </c>
      <c r="G17" s="66" t="s">
        <v>511</v>
      </c>
      <c r="H17" s="600">
        <v>12</v>
      </c>
      <c r="I17" s="66"/>
      <c r="J17" s="66">
        <v>17</v>
      </c>
      <c r="K17" s="66"/>
      <c r="L17" s="66"/>
      <c r="M17" s="58" t="s">
        <v>77</v>
      </c>
    </row>
    <row r="18" spans="1:13" ht="189.75" customHeight="1">
      <c r="A18" s="59" t="s">
        <v>8</v>
      </c>
      <c r="B18" s="135">
        <v>37</v>
      </c>
      <c r="C18" s="174">
        <v>27</v>
      </c>
      <c r="D18" s="600">
        <v>35</v>
      </c>
      <c r="E18" s="184" t="s">
        <v>179</v>
      </c>
      <c r="F18" s="135">
        <v>21</v>
      </c>
      <c r="G18" s="135">
        <v>25</v>
      </c>
      <c r="H18" s="600">
        <v>25</v>
      </c>
      <c r="I18" s="66"/>
      <c r="J18" s="66">
        <v>33</v>
      </c>
      <c r="K18" s="66"/>
      <c r="L18" s="66"/>
      <c r="M18" s="58" t="s">
        <v>77</v>
      </c>
    </row>
    <row r="19" spans="1:13" ht="144" customHeight="1">
      <c r="A19" s="59" t="s">
        <v>9</v>
      </c>
      <c r="B19" s="135">
        <v>2</v>
      </c>
      <c r="C19" s="174">
        <v>5</v>
      </c>
      <c r="D19" s="600">
        <v>5</v>
      </c>
      <c r="E19" s="184" t="s">
        <v>178</v>
      </c>
      <c r="F19" s="135">
        <v>4</v>
      </c>
      <c r="G19" s="68" t="s">
        <v>512</v>
      </c>
      <c r="H19" s="602">
        <v>5</v>
      </c>
      <c r="I19" s="68"/>
      <c r="J19" s="68">
        <v>2</v>
      </c>
      <c r="K19" s="68"/>
      <c r="L19" s="68"/>
      <c r="M19" s="58" t="s">
        <v>77</v>
      </c>
    </row>
    <row r="20" spans="1:13" ht="15.75">
      <c r="A20" s="14" t="s">
        <v>10</v>
      </c>
      <c r="B20" s="162">
        <v>14.9</v>
      </c>
      <c r="C20" s="196">
        <v>61</v>
      </c>
      <c r="D20" s="599"/>
      <c r="E20" s="112"/>
      <c r="F20" s="162">
        <v>53</v>
      </c>
      <c r="G20" s="14"/>
      <c r="H20" s="599"/>
      <c r="I20" s="14"/>
      <c r="J20" s="14"/>
      <c r="K20" s="14"/>
      <c r="L20" s="14"/>
      <c r="M20" s="95"/>
    </row>
    <row r="21" spans="1:13" ht="21" customHeight="1">
      <c r="A21" s="59" t="s">
        <v>11</v>
      </c>
      <c r="B21" s="142">
        <v>5</v>
      </c>
      <c r="C21" s="174">
        <v>8</v>
      </c>
      <c r="D21" s="600">
        <v>5</v>
      </c>
      <c r="E21" s="727" t="s">
        <v>178</v>
      </c>
      <c r="F21" s="142">
        <v>12</v>
      </c>
      <c r="G21" s="80" t="s">
        <v>511</v>
      </c>
      <c r="H21" s="600">
        <v>10</v>
      </c>
      <c r="I21" s="80"/>
      <c r="J21" s="80">
        <v>7</v>
      </c>
      <c r="K21" s="80"/>
      <c r="L21" s="80"/>
      <c r="M21" s="58" t="s">
        <v>77</v>
      </c>
    </row>
    <row r="22" spans="1:13" ht="26.25" customHeight="1">
      <c r="A22" s="59" t="s">
        <v>12</v>
      </c>
      <c r="B22" s="142">
        <v>1</v>
      </c>
      <c r="C22" s="174">
        <v>2</v>
      </c>
      <c r="D22" s="600">
        <v>2</v>
      </c>
      <c r="E22" s="773"/>
      <c r="F22" s="142">
        <v>1</v>
      </c>
      <c r="G22" s="142">
        <v>2</v>
      </c>
      <c r="H22" s="600">
        <v>2</v>
      </c>
      <c r="I22" s="66"/>
      <c r="J22" s="66">
        <v>4</v>
      </c>
      <c r="K22" s="66"/>
      <c r="L22" s="66"/>
      <c r="M22" s="58" t="s">
        <v>77</v>
      </c>
    </row>
    <row r="23" spans="1:13" ht="98.25" customHeight="1">
      <c r="A23" s="59" t="s">
        <v>13</v>
      </c>
      <c r="B23" s="142">
        <v>3</v>
      </c>
      <c r="C23" s="174">
        <v>4</v>
      </c>
      <c r="D23" s="600">
        <v>6</v>
      </c>
      <c r="E23" s="728"/>
      <c r="F23" s="142">
        <v>6</v>
      </c>
      <c r="G23" s="80" t="s">
        <v>511</v>
      </c>
      <c r="H23" s="602">
        <v>4</v>
      </c>
      <c r="I23" s="80"/>
      <c r="J23" s="80">
        <v>3</v>
      </c>
      <c r="K23" s="80"/>
      <c r="L23" s="80"/>
      <c r="M23" s="58" t="s">
        <v>77</v>
      </c>
    </row>
    <row r="24" spans="1:13" ht="164.25" customHeight="1">
      <c r="A24" s="59" t="s">
        <v>14</v>
      </c>
      <c r="B24" s="142">
        <v>3</v>
      </c>
      <c r="C24" s="174">
        <v>8</v>
      </c>
      <c r="D24" s="600">
        <v>2</v>
      </c>
      <c r="E24" s="192" t="s">
        <v>180</v>
      </c>
      <c r="F24" s="142">
        <v>4</v>
      </c>
      <c r="G24" s="80" t="s">
        <v>511</v>
      </c>
      <c r="H24" s="602">
        <v>4</v>
      </c>
      <c r="I24" s="80"/>
      <c r="J24" s="80">
        <v>3</v>
      </c>
      <c r="K24" s="80"/>
      <c r="L24" s="80"/>
      <c r="M24" s="58" t="s">
        <v>77</v>
      </c>
    </row>
    <row r="25" spans="1:13" ht="66.75" customHeight="1">
      <c r="A25" s="59" t="s">
        <v>15</v>
      </c>
      <c r="B25" s="142">
        <v>28</v>
      </c>
      <c r="C25" s="174">
        <v>33</v>
      </c>
      <c r="D25" s="600">
        <v>30</v>
      </c>
      <c r="E25" s="727" t="s">
        <v>178</v>
      </c>
      <c r="F25" s="142">
        <v>29</v>
      </c>
      <c r="G25" s="142">
        <v>28</v>
      </c>
      <c r="H25" s="600">
        <v>28</v>
      </c>
      <c r="I25" s="80"/>
      <c r="J25" s="80">
        <v>23</v>
      </c>
      <c r="K25" s="80"/>
      <c r="L25" s="80"/>
      <c r="M25" s="58" t="s">
        <v>77</v>
      </c>
    </row>
    <row r="26" spans="1:13" ht="75.75" customHeight="1">
      <c r="A26" s="59" t="s">
        <v>16</v>
      </c>
      <c r="B26" s="142">
        <v>3</v>
      </c>
      <c r="C26" s="174">
        <v>6</v>
      </c>
      <c r="D26" s="600">
        <v>6</v>
      </c>
      <c r="E26" s="728"/>
      <c r="F26" s="142">
        <v>1</v>
      </c>
      <c r="G26" s="142">
        <v>1</v>
      </c>
      <c r="H26" s="600">
        <v>1</v>
      </c>
      <c r="I26" s="80"/>
      <c r="J26" s="80">
        <v>8</v>
      </c>
      <c r="K26" s="80"/>
      <c r="L26" s="80"/>
      <c r="M26" s="58" t="s">
        <v>77</v>
      </c>
    </row>
    <row r="27" spans="1:13" ht="15.75">
      <c r="A27" s="14" t="s">
        <v>17</v>
      </c>
      <c r="B27" s="162">
        <v>10.7</v>
      </c>
      <c r="C27" s="196">
        <v>74</v>
      </c>
      <c r="D27" s="599"/>
      <c r="E27" s="112"/>
      <c r="F27" s="162">
        <v>54</v>
      </c>
      <c r="G27" s="14"/>
      <c r="H27" s="599"/>
      <c r="I27" s="14"/>
      <c r="J27" s="14"/>
      <c r="K27" s="14"/>
      <c r="L27" s="14"/>
      <c r="M27" s="95"/>
    </row>
    <row r="28" spans="1:13" ht="15.75">
      <c r="A28" s="62" t="s">
        <v>18</v>
      </c>
      <c r="B28" s="135">
        <v>3</v>
      </c>
      <c r="C28" s="174">
        <v>2</v>
      </c>
      <c r="D28" s="635">
        <v>2</v>
      </c>
      <c r="E28" s="182" t="s">
        <v>297</v>
      </c>
      <c r="F28" s="135">
        <v>2</v>
      </c>
      <c r="G28" s="135">
        <v>1</v>
      </c>
      <c r="H28" s="600">
        <v>1</v>
      </c>
      <c r="I28" s="66"/>
      <c r="J28" s="66">
        <v>2</v>
      </c>
      <c r="K28" s="66"/>
      <c r="L28" s="66"/>
      <c r="M28" s="72" t="s">
        <v>77</v>
      </c>
    </row>
    <row r="29" spans="1:13" ht="15.75">
      <c r="A29" s="62" t="s">
        <v>19</v>
      </c>
      <c r="B29" s="135">
        <v>1</v>
      </c>
      <c r="C29" s="174">
        <v>5</v>
      </c>
      <c r="D29" s="635">
        <v>5</v>
      </c>
      <c r="E29" s="182" t="s">
        <v>297</v>
      </c>
      <c r="F29" s="135">
        <v>7</v>
      </c>
      <c r="G29" s="135">
        <v>5</v>
      </c>
      <c r="H29" s="600">
        <v>5</v>
      </c>
      <c r="I29" s="66"/>
      <c r="J29" s="66">
        <v>5</v>
      </c>
      <c r="K29" s="66"/>
      <c r="L29" s="66"/>
      <c r="M29" s="72" t="s">
        <v>77</v>
      </c>
    </row>
    <row r="30" spans="1:13" ht="15.75">
      <c r="A30" s="62" t="s">
        <v>20</v>
      </c>
      <c r="B30" s="135">
        <v>5</v>
      </c>
      <c r="C30" s="174">
        <v>5</v>
      </c>
      <c r="D30" s="635">
        <v>5</v>
      </c>
      <c r="E30" s="182" t="s">
        <v>297</v>
      </c>
      <c r="F30" s="135">
        <v>3</v>
      </c>
      <c r="G30" s="135">
        <v>3</v>
      </c>
      <c r="H30" s="600">
        <v>3</v>
      </c>
      <c r="I30" s="66"/>
      <c r="J30" s="66">
        <v>2</v>
      </c>
      <c r="K30" s="66"/>
      <c r="L30" s="66"/>
      <c r="M30" s="72" t="s">
        <v>77</v>
      </c>
    </row>
    <row r="31" spans="1:13" ht="15.75">
      <c r="A31" s="62" t="s">
        <v>21</v>
      </c>
      <c r="B31" s="135">
        <v>1</v>
      </c>
      <c r="C31" s="174">
        <v>5</v>
      </c>
      <c r="D31" s="600">
        <v>1</v>
      </c>
      <c r="E31" s="182" t="s">
        <v>297</v>
      </c>
      <c r="F31" s="135">
        <v>1</v>
      </c>
      <c r="G31" s="135">
        <v>1</v>
      </c>
      <c r="H31" s="600">
        <v>1</v>
      </c>
      <c r="I31" s="66"/>
      <c r="J31" s="66">
        <v>6</v>
      </c>
      <c r="K31" s="66"/>
      <c r="L31" s="66"/>
      <c r="M31" s="72" t="s">
        <v>77</v>
      </c>
    </row>
    <row r="32" spans="1:13" ht="204">
      <c r="A32" s="59" t="s">
        <v>22</v>
      </c>
      <c r="B32" s="135">
        <v>18</v>
      </c>
      <c r="C32" s="174">
        <v>29</v>
      </c>
      <c r="D32" s="600">
        <v>15</v>
      </c>
      <c r="E32" s="182" t="s">
        <v>266</v>
      </c>
      <c r="F32" s="135">
        <v>14</v>
      </c>
      <c r="G32" s="68" t="s">
        <v>513</v>
      </c>
      <c r="H32" s="600">
        <v>20</v>
      </c>
      <c r="I32" s="68"/>
      <c r="J32" s="68">
        <v>27</v>
      </c>
      <c r="K32" s="68"/>
      <c r="L32" s="68"/>
      <c r="M32" s="58" t="s">
        <v>77</v>
      </c>
    </row>
    <row r="33" spans="1:13" ht="143.25" customHeight="1">
      <c r="A33" s="59" t="s">
        <v>23</v>
      </c>
      <c r="B33" s="135">
        <v>3</v>
      </c>
      <c r="C33" s="174">
        <v>5</v>
      </c>
      <c r="D33" s="600">
        <v>5</v>
      </c>
      <c r="E33" s="184" t="s">
        <v>265</v>
      </c>
      <c r="F33" s="135">
        <v>3</v>
      </c>
      <c r="G33" s="135">
        <v>3</v>
      </c>
      <c r="H33" s="600">
        <v>3</v>
      </c>
      <c r="I33" s="66"/>
      <c r="J33" s="66">
        <v>7</v>
      </c>
      <c r="K33" s="66"/>
      <c r="L33" s="66"/>
      <c r="M33" s="58" t="s">
        <v>77</v>
      </c>
    </row>
    <row r="34" spans="1:13" ht="215.25" customHeight="1">
      <c r="A34" s="59" t="s">
        <v>24</v>
      </c>
      <c r="B34" s="135">
        <v>28</v>
      </c>
      <c r="C34" s="174">
        <v>19</v>
      </c>
      <c r="D34" s="600">
        <v>28</v>
      </c>
      <c r="E34" s="184" t="s">
        <v>267</v>
      </c>
      <c r="F34" s="135">
        <v>21</v>
      </c>
      <c r="G34" s="68" t="s">
        <v>512</v>
      </c>
      <c r="H34" s="600">
        <v>20</v>
      </c>
      <c r="I34" s="68"/>
      <c r="J34" s="68">
        <v>13</v>
      </c>
      <c r="K34" s="68"/>
      <c r="L34" s="68"/>
      <c r="M34" s="58" t="s">
        <v>77</v>
      </c>
    </row>
    <row r="35" spans="1:13" ht="140.25" customHeight="1">
      <c r="A35" s="59" t="s">
        <v>25</v>
      </c>
      <c r="B35" s="135">
        <v>2</v>
      </c>
      <c r="C35" s="174">
        <v>4</v>
      </c>
      <c r="D35" s="600">
        <v>3</v>
      </c>
      <c r="E35" s="182" t="s">
        <v>265</v>
      </c>
      <c r="F35" s="135">
        <v>3</v>
      </c>
      <c r="G35" s="68" t="s">
        <v>512</v>
      </c>
      <c r="H35" s="600">
        <v>3</v>
      </c>
      <c r="I35" s="68"/>
      <c r="J35" s="68">
        <v>1</v>
      </c>
      <c r="K35" s="68"/>
      <c r="L35" s="68"/>
      <c r="M35" s="58" t="s">
        <v>77</v>
      </c>
    </row>
    <row r="36" spans="1:13" ht="30">
      <c r="A36" s="73" t="s">
        <v>80</v>
      </c>
      <c r="B36" s="162">
        <v>12.7</v>
      </c>
      <c r="C36" s="196">
        <v>672</v>
      </c>
      <c r="D36" s="599"/>
      <c r="E36" s="122"/>
      <c r="F36" s="162">
        <v>456</v>
      </c>
      <c r="G36" s="14"/>
      <c r="H36" s="599"/>
      <c r="I36" s="14"/>
      <c r="J36" s="14"/>
      <c r="K36" s="14"/>
      <c r="L36" s="14"/>
      <c r="M36" s="14"/>
    </row>
    <row r="37" spans="1:13" ht="141.75" customHeight="1">
      <c r="A37" s="59" t="s">
        <v>26</v>
      </c>
      <c r="B37" s="135">
        <v>7</v>
      </c>
      <c r="C37" s="174">
        <v>13</v>
      </c>
      <c r="D37" s="600">
        <v>10</v>
      </c>
      <c r="E37" s="184" t="s">
        <v>178</v>
      </c>
      <c r="F37" s="135">
        <v>6</v>
      </c>
      <c r="G37" s="68" t="s">
        <v>512</v>
      </c>
      <c r="H37" s="600">
        <v>8</v>
      </c>
      <c r="I37" s="68"/>
      <c r="J37" s="68">
        <v>4</v>
      </c>
      <c r="K37" s="68"/>
      <c r="L37" s="68"/>
      <c r="M37" s="58" t="s">
        <v>77</v>
      </c>
    </row>
    <row r="38" spans="1:13" ht="166.5" customHeight="1">
      <c r="A38" s="59" t="s">
        <v>27</v>
      </c>
      <c r="B38" s="142">
        <v>8</v>
      </c>
      <c r="C38" s="174">
        <v>21</v>
      </c>
      <c r="D38" s="602">
        <v>10</v>
      </c>
      <c r="E38" s="193" t="s">
        <v>180</v>
      </c>
      <c r="F38" s="142">
        <v>9</v>
      </c>
      <c r="G38" s="336" t="s">
        <v>512</v>
      </c>
      <c r="H38" s="600">
        <v>10</v>
      </c>
      <c r="I38" s="336"/>
      <c r="J38" s="336">
        <v>18</v>
      </c>
      <c r="K38" s="336"/>
      <c r="L38" s="336"/>
      <c r="M38" s="58">
        <v>7</v>
      </c>
    </row>
    <row r="39" spans="1:13" ht="21.75" customHeight="1">
      <c r="A39" s="59" t="s">
        <v>28</v>
      </c>
      <c r="B39" s="142">
        <v>5</v>
      </c>
      <c r="C39" s="174">
        <v>6</v>
      </c>
      <c r="D39" s="600">
        <v>5</v>
      </c>
      <c r="E39" s="729" t="s">
        <v>178</v>
      </c>
      <c r="F39" s="142">
        <v>7</v>
      </c>
      <c r="G39" s="80" t="s">
        <v>511</v>
      </c>
      <c r="H39" s="602">
        <v>7</v>
      </c>
      <c r="I39" s="80"/>
      <c r="J39" s="80">
        <v>3</v>
      </c>
      <c r="K39" s="80"/>
      <c r="L39" s="80"/>
      <c r="M39" s="58" t="s">
        <v>77</v>
      </c>
    </row>
    <row r="40" spans="1:13" ht="21.75" customHeight="1">
      <c r="A40" s="59" t="s">
        <v>29</v>
      </c>
      <c r="B40" s="135">
        <v>1</v>
      </c>
      <c r="C40" s="174">
        <v>1</v>
      </c>
      <c r="D40" s="600">
        <v>0</v>
      </c>
      <c r="E40" s="730"/>
      <c r="F40" s="135">
        <v>4</v>
      </c>
      <c r="G40" s="66" t="s">
        <v>514</v>
      </c>
      <c r="H40" s="600">
        <v>1</v>
      </c>
      <c r="I40" s="66"/>
      <c r="J40" s="66">
        <v>2</v>
      </c>
      <c r="K40" s="66"/>
      <c r="L40" s="66"/>
      <c r="M40" s="58" t="s">
        <v>77</v>
      </c>
    </row>
    <row r="41" spans="1:13" ht="97.5" customHeight="1">
      <c r="A41" s="59" t="s">
        <v>30</v>
      </c>
      <c r="B41" s="142">
        <v>10</v>
      </c>
      <c r="C41" s="174">
        <v>4</v>
      </c>
      <c r="D41" s="600">
        <v>3</v>
      </c>
      <c r="E41" s="731"/>
      <c r="F41" s="142">
        <v>8</v>
      </c>
      <c r="G41" s="80" t="s">
        <v>511</v>
      </c>
      <c r="H41" s="602">
        <v>4</v>
      </c>
      <c r="I41" s="80"/>
      <c r="J41" s="80">
        <v>11</v>
      </c>
      <c r="K41" s="80"/>
      <c r="L41" s="80"/>
      <c r="M41" s="58" t="s">
        <v>77</v>
      </c>
    </row>
    <row r="42" spans="1:13" ht="16.5" customHeight="1">
      <c r="A42" s="62" t="s">
        <v>31</v>
      </c>
      <c r="B42" s="142">
        <v>3</v>
      </c>
      <c r="C42" s="174">
        <v>4</v>
      </c>
      <c r="D42" s="600">
        <v>1</v>
      </c>
      <c r="E42" s="192" t="s">
        <v>297</v>
      </c>
      <c r="F42" s="142">
        <v>1</v>
      </c>
      <c r="G42" s="142">
        <v>1</v>
      </c>
      <c r="H42" s="600">
        <v>1</v>
      </c>
      <c r="I42" s="80"/>
      <c r="J42" s="80">
        <v>4</v>
      </c>
      <c r="K42" s="80"/>
      <c r="L42" s="80"/>
      <c r="M42" s="72" t="s">
        <v>77</v>
      </c>
    </row>
    <row r="43" spans="1:13" ht="191.25">
      <c r="A43" s="59" t="s">
        <v>32</v>
      </c>
      <c r="B43" s="152">
        <v>12.5</v>
      </c>
      <c r="C43" s="152">
        <v>14.52</v>
      </c>
      <c r="D43" s="605">
        <v>12.5</v>
      </c>
      <c r="E43" s="184" t="s">
        <v>182</v>
      </c>
      <c r="F43" s="152">
        <v>13.88</v>
      </c>
      <c r="G43" s="152">
        <v>12.5</v>
      </c>
      <c r="H43" s="605">
        <v>12.5</v>
      </c>
      <c r="I43" s="67"/>
      <c r="J43" s="67">
        <v>14.81</v>
      </c>
      <c r="K43" s="67"/>
      <c r="L43" s="67"/>
      <c r="M43" s="58" t="s">
        <v>301</v>
      </c>
    </row>
    <row r="44" spans="1:13" ht="31.5" customHeight="1">
      <c r="A44" s="59" t="s">
        <v>33</v>
      </c>
      <c r="B44" s="135">
        <v>8</v>
      </c>
      <c r="C44" s="174">
        <v>10</v>
      </c>
      <c r="D44" s="600">
        <v>11</v>
      </c>
      <c r="E44" s="770" t="s">
        <v>265</v>
      </c>
      <c r="F44" s="135">
        <v>11</v>
      </c>
      <c r="G44" s="135">
        <v>11</v>
      </c>
      <c r="H44" s="600">
        <v>11</v>
      </c>
      <c r="I44" s="66"/>
      <c r="J44" s="66">
        <v>13</v>
      </c>
      <c r="K44" s="66"/>
      <c r="L44" s="66"/>
      <c r="M44" s="58" t="s">
        <v>77</v>
      </c>
    </row>
    <row r="45" spans="1:13" ht="107.25" customHeight="1">
      <c r="A45" s="59" t="s">
        <v>34</v>
      </c>
      <c r="B45" s="135">
        <v>5</v>
      </c>
      <c r="C45" s="174">
        <v>5</v>
      </c>
      <c r="D45" s="600">
        <v>2</v>
      </c>
      <c r="E45" s="771"/>
      <c r="F45" s="135">
        <v>6</v>
      </c>
      <c r="G45" s="66" t="s">
        <v>511</v>
      </c>
      <c r="H45" s="600">
        <v>5</v>
      </c>
      <c r="I45" s="66"/>
      <c r="J45" s="66">
        <v>7</v>
      </c>
      <c r="K45" s="66"/>
      <c r="L45" s="66"/>
      <c r="M45" s="58" t="s">
        <v>77</v>
      </c>
    </row>
    <row r="46" spans="1:13" ht="15.75">
      <c r="A46" s="62" t="s">
        <v>35</v>
      </c>
      <c r="B46" s="142">
        <v>9</v>
      </c>
      <c r="C46" s="174">
        <v>2</v>
      </c>
      <c r="D46" s="600">
        <v>3</v>
      </c>
      <c r="E46" s="193" t="s">
        <v>189</v>
      </c>
      <c r="F46" s="142">
        <v>3</v>
      </c>
      <c r="G46" s="142">
        <v>3</v>
      </c>
      <c r="H46" s="600">
        <v>3</v>
      </c>
      <c r="I46" s="80"/>
      <c r="J46" s="80">
        <v>8</v>
      </c>
      <c r="K46" s="80"/>
      <c r="L46" s="80"/>
      <c r="M46" s="72" t="s">
        <v>77</v>
      </c>
    </row>
    <row r="47" spans="1:13" ht="15.75">
      <c r="A47" s="62" t="s">
        <v>36</v>
      </c>
      <c r="B47" s="142">
        <v>5</v>
      </c>
      <c r="C47" s="174">
        <v>6</v>
      </c>
      <c r="D47" s="600">
        <v>4</v>
      </c>
      <c r="E47" s="192" t="s">
        <v>297</v>
      </c>
      <c r="F47" s="142">
        <v>9</v>
      </c>
      <c r="G47" s="142">
        <v>5</v>
      </c>
      <c r="H47" s="600">
        <v>4</v>
      </c>
      <c r="I47" s="80"/>
      <c r="J47" s="80">
        <v>4</v>
      </c>
      <c r="K47" s="80"/>
      <c r="L47" s="80"/>
      <c r="M47" s="72" t="s">
        <v>77</v>
      </c>
    </row>
    <row r="48" spans="1:13" ht="143.25" customHeight="1">
      <c r="A48" s="59" t="s">
        <v>37</v>
      </c>
      <c r="B48" s="142">
        <v>32</v>
      </c>
      <c r="C48" s="174">
        <v>37</v>
      </c>
      <c r="D48" s="600">
        <v>33</v>
      </c>
      <c r="E48" s="193" t="s">
        <v>265</v>
      </c>
      <c r="F48" s="142">
        <v>20</v>
      </c>
      <c r="G48" s="142">
        <v>33</v>
      </c>
      <c r="H48" s="600">
        <v>33</v>
      </c>
      <c r="I48" s="80"/>
      <c r="J48" s="80">
        <v>26</v>
      </c>
      <c r="K48" s="80"/>
      <c r="L48" s="80"/>
      <c r="M48" s="58" t="s">
        <v>77</v>
      </c>
    </row>
    <row r="49" spans="1:13" ht="15.75">
      <c r="A49" s="14" t="s">
        <v>38</v>
      </c>
      <c r="B49" s="162">
        <v>8.5</v>
      </c>
      <c r="C49" s="196">
        <v>50</v>
      </c>
      <c r="D49" s="599"/>
      <c r="E49" s="112"/>
      <c r="F49" s="162">
        <v>27</v>
      </c>
      <c r="G49" s="14"/>
      <c r="H49" s="599"/>
      <c r="I49" s="14"/>
      <c r="J49" s="14"/>
      <c r="K49" s="14"/>
      <c r="L49" s="14"/>
      <c r="M49" s="95"/>
    </row>
    <row r="50" spans="1:13" ht="171" customHeight="1">
      <c r="A50" s="59" t="s">
        <v>39</v>
      </c>
      <c r="B50" s="135">
        <v>20</v>
      </c>
      <c r="C50" s="174">
        <v>36</v>
      </c>
      <c r="D50" s="600">
        <v>25</v>
      </c>
      <c r="E50" s="184" t="s">
        <v>268</v>
      </c>
      <c r="F50" s="135">
        <v>11</v>
      </c>
      <c r="G50" s="68" t="s">
        <v>512</v>
      </c>
      <c r="H50" s="600">
        <v>28</v>
      </c>
      <c r="I50" s="68"/>
      <c r="J50" s="68">
        <v>35</v>
      </c>
      <c r="K50" s="68"/>
      <c r="L50" s="68"/>
      <c r="M50" s="58" t="s">
        <v>77</v>
      </c>
    </row>
    <row r="51" spans="1:13" ht="108" customHeight="1">
      <c r="A51" s="59" t="s">
        <v>40</v>
      </c>
      <c r="B51" s="135">
        <v>1</v>
      </c>
      <c r="C51" s="174">
        <v>1</v>
      </c>
      <c r="D51" s="600">
        <v>1</v>
      </c>
      <c r="E51" s="770" t="s">
        <v>178</v>
      </c>
      <c r="F51" s="135">
        <v>0</v>
      </c>
      <c r="G51" s="135">
        <v>0</v>
      </c>
      <c r="H51" s="600">
        <v>0</v>
      </c>
      <c r="I51" s="66"/>
      <c r="J51" s="66">
        <v>4</v>
      </c>
      <c r="K51" s="66"/>
      <c r="L51" s="66"/>
      <c r="M51" s="58" t="s">
        <v>77</v>
      </c>
    </row>
    <row r="52" spans="1:13" ht="49.5" customHeight="1">
      <c r="A52" s="59" t="s">
        <v>41</v>
      </c>
      <c r="B52" s="135">
        <v>2</v>
      </c>
      <c r="C52" s="174">
        <v>3</v>
      </c>
      <c r="D52" s="600">
        <v>3</v>
      </c>
      <c r="E52" s="771"/>
      <c r="F52" s="135">
        <v>1</v>
      </c>
      <c r="G52" s="135">
        <v>1</v>
      </c>
      <c r="H52" s="600">
        <v>1</v>
      </c>
      <c r="I52" s="66"/>
      <c r="J52" s="66">
        <v>2</v>
      </c>
      <c r="K52" s="66"/>
      <c r="L52" s="66"/>
      <c r="M52" s="58" t="s">
        <v>77</v>
      </c>
    </row>
    <row r="53" spans="1:13" ht="213" customHeight="1">
      <c r="A53" s="59" t="s">
        <v>42</v>
      </c>
      <c r="B53" s="135">
        <v>2</v>
      </c>
      <c r="C53" s="174">
        <v>1</v>
      </c>
      <c r="D53" s="600">
        <v>3</v>
      </c>
      <c r="E53" s="184" t="s">
        <v>269</v>
      </c>
      <c r="F53" s="135">
        <v>3</v>
      </c>
      <c r="G53" s="135">
        <v>3</v>
      </c>
      <c r="H53" s="600">
        <v>3</v>
      </c>
      <c r="I53" s="66"/>
      <c r="J53" s="66">
        <v>5</v>
      </c>
      <c r="K53" s="66"/>
      <c r="L53" s="66"/>
      <c r="M53" s="58" t="s">
        <v>77</v>
      </c>
    </row>
    <row r="54" spans="1:13" ht="15.75">
      <c r="A54" s="62" t="s">
        <v>43</v>
      </c>
      <c r="B54" s="135">
        <v>2</v>
      </c>
      <c r="C54" s="174">
        <v>3</v>
      </c>
      <c r="D54" s="600">
        <v>10</v>
      </c>
      <c r="E54" s="194" t="s">
        <v>297</v>
      </c>
      <c r="F54" s="135">
        <v>10</v>
      </c>
      <c r="G54" s="80" t="s">
        <v>515</v>
      </c>
      <c r="H54" s="600">
        <v>9</v>
      </c>
      <c r="I54" s="80"/>
      <c r="J54" s="80">
        <v>7</v>
      </c>
      <c r="K54" s="80"/>
      <c r="L54" s="80"/>
      <c r="M54" s="72" t="s">
        <v>77</v>
      </c>
    </row>
    <row r="55" spans="1:13" ht="139.5" customHeight="1">
      <c r="A55" s="59" t="s">
        <v>44</v>
      </c>
      <c r="B55" s="135">
        <v>2</v>
      </c>
      <c r="C55" s="174">
        <v>6</v>
      </c>
      <c r="D55" s="600">
        <v>3</v>
      </c>
      <c r="E55" s="184" t="s">
        <v>265</v>
      </c>
      <c r="F55" s="135">
        <v>2</v>
      </c>
      <c r="G55" s="68" t="s">
        <v>516</v>
      </c>
      <c r="H55" s="602">
        <v>3</v>
      </c>
      <c r="I55" s="68"/>
      <c r="J55" s="68">
        <v>2</v>
      </c>
      <c r="K55" s="68"/>
      <c r="L55" s="68"/>
      <c r="M55" s="58" t="s">
        <v>77</v>
      </c>
    </row>
    <row r="56" spans="1:13" ht="15.75">
      <c r="A56" s="14" t="s">
        <v>45</v>
      </c>
      <c r="B56" s="162">
        <v>15</v>
      </c>
      <c r="C56" s="196">
        <v>96</v>
      </c>
      <c r="D56" s="599"/>
      <c r="E56" s="122"/>
      <c r="F56" s="162">
        <v>85</v>
      </c>
      <c r="G56" s="14"/>
      <c r="H56" s="601"/>
      <c r="I56" s="14"/>
      <c r="J56" s="14"/>
      <c r="K56" s="14"/>
      <c r="L56" s="14"/>
      <c r="M56" s="14"/>
    </row>
    <row r="57" spans="1:13" ht="216.75" customHeight="1">
      <c r="A57" s="59" t="s">
        <v>47</v>
      </c>
      <c r="B57" s="135">
        <v>15</v>
      </c>
      <c r="C57" s="174">
        <v>12</v>
      </c>
      <c r="D57" s="602">
        <v>15</v>
      </c>
      <c r="E57" s="184" t="s">
        <v>269</v>
      </c>
      <c r="F57" s="135">
        <v>10</v>
      </c>
      <c r="G57" s="68" t="s">
        <v>512</v>
      </c>
      <c r="H57" s="602">
        <v>12</v>
      </c>
      <c r="I57" s="68"/>
      <c r="J57" s="68">
        <v>13</v>
      </c>
      <c r="K57" s="68"/>
      <c r="L57" s="68"/>
      <c r="M57" s="58" t="s">
        <v>77</v>
      </c>
    </row>
    <row r="58" spans="1:13" ht="17.25" customHeight="1">
      <c r="A58" s="59" t="s">
        <v>50</v>
      </c>
      <c r="B58" s="135">
        <v>3</v>
      </c>
      <c r="C58" s="174">
        <v>4</v>
      </c>
      <c r="D58" s="600">
        <v>3</v>
      </c>
      <c r="E58" s="770" t="s">
        <v>265</v>
      </c>
      <c r="F58" s="135">
        <v>3</v>
      </c>
      <c r="G58" s="135">
        <v>3</v>
      </c>
      <c r="H58" s="600">
        <v>3</v>
      </c>
      <c r="I58" s="66"/>
      <c r="J58" s="66">
        <v>9</v>
      </c>
      <c r="K58" s="66"/>
      <c r="L58" s="66"/>
      <c r="M58" s="58" t="s">
        <v>77</v>
      </c>
    </row>
    <row r="59" spans="1:13" ht="17.25" customHeight="1">
      <c r="A59" s="59" t="s">
        <v>49</v>
      </c>
      <c r="B59" s="135">
        <v>24</v>
      </c>
      <c r="C59" s="174">
        <v>25</v>
      </c>
      <c r="D59" s="600">
        <v>25</v>
      </c>
      <c r="E59" s="772"/>
      <c r="F59" s="135">
        <v>27</v>
      </c>
      <c r="G59" s="66" t="s">
        <v>511</v>
      </c>
      <c r="H59" s="600">
        <v>25</v>
      </c>
      <c r="I59" s="66"/>
      <c r="J59" s="66">
        <v>19</v>
      </c>
      <c r="K59" s="66"/>
      <c r="L59" s="66"/>
      <c r="M59" s="58" t="s">
        <v>77</v>
      </c>
    </row>
    <row r="60" spans="1:13" ht="17.25" customHeight="1">
      <c r="A60" s="59" t="s">
        <v>48</v>
      </c>
      <c r="B60" s="135">
        <v>6</v>
      </c>
      <c r="C60" s="174">
        <v>6</v>
      </c>
      <c r="D60" s="600">
        <v>6</v>
      </c>
      <c r="E60" s="772"/>
      <c r="F60" s="135">
        <v>6</v>
      </c>
      <c r="G60" s="135">
        <v>4</v>
      </c>
      <c r="H60" s="600">
        <v>4</v>
      </c>
      <c r="I60" s="66"/>
      <c r="J60" s="66">
        <v>9</v>
      </c>
      <c r="K60" s="66"/>
      <c r="L60" s="66"/>
      <c r="M60" s="58" t="s">
        <v>77</v>
      </c>
    </row>
    <row r="61" spans="1:13" ht="96.75" customHeight="1">
      <c r="A61" s="59" t="s">
        <v>46</v>
      </c>
      <c r="B61" s="152">
        <v>14.3</v>
      </c>
      <c r="C61" s="198">
        <v>0.23080546396608601</v>
      </c>
      <c r="D61" s="605">
        <v>17</v>
      </c>
      <c r="E61" s="771"/>
      <c r="F61" s="152">
        <v>39</v>
      </c>
      <c r="G61" s="67" t="s">
        <v>511</v>
      </c>
      <c r="H61" s="605">
        <v>20</v>
      </c>
      <c r="I61" s="67"/>
      <c r="J61" s="67">
        <v>22.32</v>
      </c>
      <c r="K61" s="67"/>
      <c r="L61" s="67"/>
      <c r="M61" s="58" t="s">
        <v>301</v>
      </c>
    </row>
    <row r="62" spans="1:13" ht="15.75">
      <c r="A62" s="14" t="s">
        <v>51</v>
      </c>
      <c r="B62" s="162">
        <v>18.7</v>
      </c>
      <c r="C62" s="196">
        <v>60</v>
      </c>
      <c r="D62" s="599"/>
      <c r="E62" s="112"/>
      <c r="F62" s="162">
        <v>51</v>
      </c>
      <c r="G62" s="14"/>
      <c r="H62" s="599"/>
      <c r="I62" s="14"/>
      <c r="J62" s="14"/>
      <c r="K62" s="14"/>
      <c r="L62" s="14"/>
      <c r="M62" s="95"/>
    </row>
    <row r="63" spans="1:13" ht="33" customHeight="1">
      <c r="A63" s="59" t="s">
        <v>54</v>
      </c>
      <c r="B63" s="135">
        <v>10</v>
      </c>
      <c r="C63" s="174">
        <v>11</v>
      </c>
      <c r="D63" s="600">
        <v>10</v>
      </c>
      <c r="E63" s="729" t="s">
        <v>271</v>
      </c>
      <c r="F63" s="135">
        <v>10</v>
      </c>
      <c r="G63" s="135">
        <v>9</v>
      </c>
      <c r="H63" s="600">
        <v>9</v>
      </c>
      <c r="I63" s="66"/>
      <c r="J63" s="66">
        <v>8</v>
      </c>
      <c r="K63" s="66"/>
      <c r="L63" s="66"/>
      <c r="M63" s="58" t="s">
        <v>77</v>
      </c>
    </row>
    <row r="64" spans="1:13" ht="112.5" customHeight="1">
      <c r="A64" s="59" t="s">
        <v>52</v>
      </c>
      <c r="B64" s="142">
        <v>24</v>
      </c>
      <c r="C64" s="174">
        <v>26</v>
      </c>
      <c r="D64" s="600">
        <v>20</v>
      </c>
      <c r="E64" s="731"/>
      <c r="F64" s="142">
        <v>18</v>
      </c>
      <c r="G64" s="336" t="s">
        <v>512</v>
      </c>
      <c r="H64" s="600">
        <v>18</v>
      </c>
      <c r="I64" s="336"/>
      <c r="J64" s="336">
        <v>20</v>
      </c>
      <c r="K64" s="336"/>
      <c r="L64" s="336"/>
      <c r="M64" s="58" t="s">
        <v>77</v>
      </c>
    </row>
    <row r="65" spans="1:17" ht="150.75" customHeight="1">
      <c r="A65" s="59" t="s">
        <v>53</v>
      </c>
      <c r="B65" s="142">
        <v>9</v>
      </c>
      <c r="C65" s="174">
        <v>7</v>
      </c>
      <c r="D65" s="602">
        <v>7</v>
      </c>
      <c r="E65" s="192" t="s">
        <v>272</v>
      </c>
      <c r="F65" s="142">
        <v>11</v>
      </c>
      <c r="G65" s="80" t="s">
        <v>511</v>
      </c>
      <c r="H65" s="600">
        <v>10</v>
      </c>
      <c r="I65" s="80"/>
      <c r="J65" s="80">
        <v>12</v>
      </c>
      <c r="K65" s="80"/>
      <c r="L65" s="80"/>
      <c r="M65" s="58" t="s">
        <v>77</v>
      </c>
    </row>
    <row r="66" spans="1:17" ht="21.75" customHeight="1">
      <c r="A66" s="59" t="s">
        <v>56</v>
      </c>
      <c r="B66" s="135">
        <v>2</v>
      </c>
      <c r="C66" s="174">
        <v>4</v>
      </c>
      <c r="D66" s="600">
        <v>2</v>
      </c>
      <c r="E66" s="770" t="s">
        <v>271</v>
      </c>
      <c r="F66" s="135">
        <v>1</v>
      </c>
      <c r="G66" s="135">
        <v>1</v>
      </c>
      <c r="H66" s="600">
        <v>1</v>
      </c>
      <c r="I66" s="66"/>
      <c r="J66" s="66">
        <v>4</v>
      </c>
      <c r="K66" s="66"/>
      <c r="L66" s="66"/>
      <c r="M66" s="58" t="s">
        <v>77</v>
      </c>
    </row>
    <row r="67" spans="1:17" ht="21.75" customHeight="1">
      <c r="A67" s="59" t="s">
        <v>57</v>
      </c>
      <c r="B67" s="135">
        <v>4</v>
      </c>
      <c r="C67" s="174">
        <v>9</v>
      </c>
      <c r="D67" s="600">
        <v>4</v>
      </c>
      <c r="E67" s="772"/>
      <c r="F67" s="135">
        <v>11</v>
      </c>
      <c r="G67" s="135">
        <v>4</v>
      </c>
      <c r="H67" s="600">
        <v>4</v>
      </c>
      <c r="I67" s="66"/>
      <c r="J67" s="66">
        <v>9</v>
      </c>
      <c r="K67" s="66"/>
      <c r="L67" s="66"/>
      <c r="M67" s="58" t="s">
        <v>77</v>
      </c>
    </row>
    <row r="68" spans="1:17" ht="99" customHeight="1">
      <c r="A68" s="59" t="s">
        <v>55</v>
      </c>
      <c r="B68" s="135">
        <v>2</v>
      </c>
      <c r="C68" s="174">
        <v>3</v>
      </c>
      <c r="D68" s="600">
        <v>0</v>
      </c>
      <c r="E68" s="771"/>
      <c r="F68" s="135">
        <v>0</v>
      </c>
      <c r="G68" s="142">
        <v>1</v>
      </c>
      <c r="H68" s="600">
        <v>1</v>
      </c>
      <c r="I68" s="68"/>
      <c r="J68" s="68">
        <v>5</v>
      </c>
      <c r="K68" s="68"/>
      <c r="L68" s="68"/>
      <c r="M68" s="58" t="s">
        <v>77</v>
      </c>
    </row>
    <row r="69" spans="1:17" ht="15.75">
      <c r="A69" s="14" t="s">
        <v>78</v>
      </c>
      <c r="B69" s="162">
        <v>13.9</v>
      </c>
      <c r="C69" s="196">
        <v>40</v>
      </c>
      <c r="D69" s="599"/>
      <c r="E69" s="201"/>
      <c r="F69" s="162">
        <v>36</v>
      </c>
      <c r="G69" s="14"/>
      <c r="H69" s="599"/>
      <c r="I69" s="14"/>
      <c r="J69" s="14"/>
      <c r="K69" s="14"/>
      <c r="L69" s="14"/>
      <c r="M69" s="200"/>
    </row>
    <row r="70" spans="1:17" ht="170.25" customHeight="1">
      <c r="A70" s="59" t="s">
        <v>58</v>
      </c>
      <c r="B70" s="438">
        <v>9</v>
      </c>
      <c r="C70" s="174">
        <v>11</v>
      </c>
      <c r="D70" s="600">
        <v>11</v>
      </c>
      <c r="E70" s="192" t="s">
        <v>270</v>
      </c>
      <c r="F70" s="135">
        <v>10</v>
      </c>
      <c r="G70" s="135">
        <v>11</v>
      </c>
      <c r="H70" s="600">
        <v>11</v>
      </c>
      <c r="I70" s="66"/>
      <c r="J70" s="66">
        <v>4</v>
      </c>
      <c r="K70" s="66"/>
      <c r="L70" s="66"/>
      <c r="M70" s="58" t="s">
        <v>77</v>
      </c>
    </row>
    <row r="71" spans="1:17" ht="145.5" customHeight="1">
      <c r="A71" s="59" t="s">
        <v>59</v>
      </c>
      <c r="B71" s="438">
        <v>4</v>
      </c>
      <c r="C71" s="174">
        <v>5</v>
      </c>
      <c r="D71" s="600">
        <v>5</v>
      </c>
      <c r="E71" s="182" t="s">
        <v>274</v>
      </c>
      <c r="F71" s="135">
        <v>5</v>
      </c>
      <c r="G71" s="135">
        <v>4</v>
      </c>
      <c r="H71" s="600">
        <v>4</v>
      </c>
      <c r="I71" s="66"/>
      <c r="J71" s="66">
        <v>8</v>
      </c>
      <c r="K71" s="66"/>
      <c r="L71" s="66"/>
      <c r="M71" s="58" t="s">
        <v>77</v>
      </c>
    </row>
    <row r="72" spans="1:17" ht="222" customHeight="1">
      <c r="A72" s="59" t="s">
        <v>60</v>
      </c>
      <c r="B72" s="438">
        <v>16</v>
      </c>
      <c r="C72" s="174">
        <v>9</v>
      </c>
      <c r="D72" s="602">
        <v>14</v>
      </c>
      <c r="E72" s="192" t="s">
        <v>273</v>
      </c>
      <c r="F72" s="135">
        <v>14</v>
      </c>
      <c r="G72" s="135">
        <v>14</v>
      </c>
      <c r="H72" s="600">
        <v>14</v>
      </c>
      <c r="I72" s="66"/>
      <c r="J72" s="66">
        <v>14</v>
      </c>
      <c r="K72" s="66"/>
      <c r="L72" s="66"/>
      <c r="M72" s="58" t="s">
        <v>77</v>
      </c>
    </row>
    <row r="73" spans="1:17" ht="149.25" customHeight="1">
      <c r="A73" s="59" t="s">
        <v>61</v>
      </c>
      <c r="B73" s="438">
        <v>3</v>
      </c>
      <c r="C73" s="174">
        <v>7</v>
      </c>
      <c r="D73" s="600">
        <v>5</v>
      </c>
      <c r="E73" s="184" t="s">
        <v>178</v>
      </c>
      <c r="F73" s="135">
        <v>3</v>
      </c>
      <c r="G73" s="135">
        <v>3</v>
      </c>
      <c r="H73" s="600">
        <v>3</v>
      </c>
      <c r="I73" s="66"/>
      <c r="J73" s="66">
        <v>10</v>
      </c>
      <c r="K73" s="66"/>
      <c r="L73" s="66"/>
      <c r="M73" s="58" t="s">
        <v>77</v>
      </c>
    </row>
    <row r="74" spans="1:17" ht="163.5" customHeight="1">
      <c r="A74" s="59" t="s">
        <v>62</v>
      </c>
      <c r="B74" s="438">
        <v>5</v>
      </c>
      <c r="C74" s="174">
        <v>8</v>
      </c>
      <c r="D74" s="600">
        <v>8</v>
      </c>
      <c r="E74" s="182" t="s">
        <v>180</v>
      </c>
      <c r="F74" s="135">
        <v>4</v>
      </c>
      <c r="G74" s="68" t="s">
        <v>512</v>
      </c>
      <c r="H74" s="602">
        <v>8</v>
      </c>
      <c r="I74" s="68"/>
      <c r="J74" s="68">
        <v>1</v>
      </c>
      <c r="K74" s="68"/>
      <c r="L74" s="68"/>
      <c r="M74" s="58" t="s">
        <v>77</v>
      </c>
    </row>
    <row r="75" spans="1:17" ht="15.75">
      <c r="A75" s="14" t="s">
        <v>63</v>
      </c>
      <c r="B75" s="162">
        <v>11.3</v>
      </c>
      <c r="C75" s="196">
        <v>51</v>
      </c>
      <c r="D75" s="599"/>
      <c r="E75" s="112"/>
      <c r="F75" s="162">
        <v>31</v>
      </c>
      <c r="G75" s="14"/>
      <c r="H75" s="599"/>
      <c r="I75" s="14"/>
      <c r="J75" s="14"/>
      <c r="K75" s="14"/>
      <c r="L75" s="14"/>
      <c r="M75" s="95"/>
    </row>
    <row r="76" spans="1:17" ht="224.25" customHeight="1">
      <c r="A76" s="59" t="s">
        <v>64</v>
      </c>
      <c r="B76" s="176">
        <v>2</v>
      </c>
      <c r="C76" s="174">
        <v>2</v>
      </c>
      <c r="D76" s="636">
        <v>4</v>
      </c>
      <c r="E76" s="184" t="s">
        <v>181</v>
      </c>
      <c r="F76" s="176">
        <v>1</v>
      </c>
      <c r="G76" s="127" t="s">
        <v>512</v>
      </c>
      <c r="H76" s="636">
        <v>4</v>
      </c>
      <c r="I76" s="127"/>
      <c r="J76" s="127">
        <v>5</v>
      </c>
      <c r="K76" s="127"/>
      <c r="L76" s="127"/>
      <c r="M76" s="58" t="s">
        <v>77</v>
      </c>
    </row>
    <row r="77" spans="1:17" ht="143.25" customHeight="1">
      <c r="A77" s="59" t="s">
        <v>65</v>
      </c>
      <c r="B77" s="176">
        <v>9</v>
      </c>
      <c r="C77" s="174">
        <v>11</v>
      </c>
      <c r="D77" s="636">
        <v>9</v>
      </c>
      <c r="E77" s="184" t="s">
        <v>178</v>
      </c>
      <c r="F77" s="176">
        <v>4</v>
      </c>
      <c r="G77" s="129" t="s">
        <v>511</v>
      </c>
      <c r="H77" s="637">
        <v>8</v>
      </c>
      <c r="I77" s="129"/>
      <c r="J77" s="129">
        <v>9</v>
      </c>
      <c r="K77" s="129"/>
      <c r="L77" s="129"/>
      <c r="M77" s="58" t="s">
        <v>77</v>
      </c>
    </row>
    <row r="78" spans="1:17" ht="135.75" customHeight="1">
      <c r="A78" s="59" t="s">
        <v>66</v>
      </c>
      <c r="B78" s="176">
        <v>10</v>
      </c>
      <c r="C78" s="174">
        <v>15</v>
      </c>
      <c r="D78" s="636">
        <v>12</v>
      </c>
      <c r="E78" s="192" t="s">
        <v>178</v>
      </c>
      <c r="F78" s="176">
        <v>6</v>
      </c>
      <c r="G78" s="176">
        <v>10</v>
      </c>
      <c r="H78" s="636">
        <v>10</v>
      </c>
      <c r="I78" s="129"/>
      <c r="J78" s="129">
        <v>10</v>
      </c>
      <c r="K78" s="129"/>
      <c r="L78" s="129"/>
      <c r="M78" s="58" t="s">
        <v>77</v>
      </c>
    </row>
    <row r="79" spans="1:17" ht="30">
      <c r="A79" s="62" t="s">
        <v>67</v>
      </c>
      <c r="B79" s="176">
        <v>11</v>
      </c>
      <c r="C79" s="174">
        <v>19</v>
      </c>
      <c r="D79" s="636">
        <v>15</v>
      </c>
      <c r="E79" s="182" t="s">
        <v>297</v>
      </c>
      <c r="F79" s="176">
        <v>15</v>
      </c>
      <c r="G79" s="127" t="s">
        <v>512</v>
      </c>
      <c r="H79" s="636">
        <v>20</v>
      </c>
      <c r="I79" s="127"/>
      <c r="J79" s="127">
        <v>16</v>
      </c>
      <c r="K79" s="127"/>
      <c r="L79" s="127"/>
      <c r="M79" s="72" t="s">
        <v>77</v>
      </c>
    </row>
    <row r="80" spans="1:17" ht="142.5" customHeight="1">
      <c r="A80" s="59" t="s">
        <v>68</v>
      </c>
      <c r="B80" s="176">
        <v>1</v>
      </c>
      <c r="C80" s="174">
        <v>4</v>
      </c>
      <c r="D80" s="636">
        <v>3</v>
      </c>
      <c r="E80" s="184" t="s">
        <v>178</v>
      </c>
      <c r="F80" s="176">
        <v>5</v>
      </c>
      <c r="G80" s="176">
        <v>3</v>
      </c>
      <c r="H80" s="636">
        <v>3</v>
      </c>
      <c r="I80" s="129"/>
      <c r="J80" s="129">
        <v>12</v>
      </c>
      <c r="K80" s="129"/>
      <c r="L80" s="129"/>
      <c r="M80" s="58" t="s">
        <v>77</v>
      </c>
      <c r="Q80" s="2" t="s">
        <v>69</v>
      </c>
    </row>
    <row r="81" spans="1:14">
      <c r="A81" s="8"/>
      <c r="B81" s="8"/>
      <c r="N81" s="25"/>
    </row>
    <row r="82" spans="1:14" ht="15.75">
      <c r="A82" s="733" t="s">
        <v>646</v>
      </c>
      <c r="B82" s="734"/>
      <c r="C82" s="734"/>
      <c r="D82" s="734"/>
      <c r="E82" s="734"/>
      <c r="F82" s="734"/>
      <c r="G82" s="734"/>
      <c r="H82" s="734"/>
      <c r="I82" s="734"/>
      <c r="J82" s="734"/>
      <c r="K82" s="734"/>
      <c r="L82" s="734"/>
      <c r="M82" s="734"/>
    </row>
    <row r="83" spans="1:14">
      <c r="A83" s="734" t="s">
        <v>647</v>
      </c>
      <c r="B83" s="734"/>
      <c r="C83" s="734"/>
      <c r="D83" s="734"/>
      <c r="E83" s="734"/>
      <c r="F83" s="734"/>
      <c r="G83" s="734"/>
      <c r="H83" s="734"/>
      <c r="I83" s="734"/>
      <c r="J83" s="734"/>
      <c r="K83" s="734"/>
      <c r="L83" s="734"/>
      <c r="M83" s="734"/>
    </row>
    <row r="84" spans="1:14" ht="17.25" customHeight="1">
      <c r="A84" s="734"/>
      <c r="B84" s="734"/>
      <c r="C84" s="734"/>
      <c r="D84" s="734"/>
      <c r="E84" s="734"/>
      <c r="F84" s="734"/>
      <c r="G84" s="734"/>
      <c r="H84" s="734"/>
      <c r="I84" s="734"/>
      <c r="J84" s="734"/>
      <c r="K84" s="734"/>
      <c r="L84" s="734"/>
      <c r="M84" s="734"/>
    </row>
  </sheetData>
  <mergeCells count="24">
    <mergeCell ref="A82:M82"/>
    <mergeCell ref="A83:M84"/>
    <mergeCell ref="A8:A9"/>
    <mergeCell ref="M8:M9"/>
    <mergeCell ref="B8:C8"/>
    <mergeCell ref="D8:F8"/>
    <mergeCell ref="G8:J8"/>
    <mergeCell ref="K8:L8"/>
    <mergeCell ref="E51:E52"/>
    <mergeCell ref="E58:E61"/>
    <mergeCell ref="E63:E64"/>
    <mergeCell ref="E66:E68"/>
    <mergeCell ref="E11:E17"/>
    <mergeCell ref="E21:E23"/>
    <mergeCell ref="E25:E26"/>
    <mergeCell ref="E39:E41"/>
    <mergeCell ref="E44:E45"/>
    <mergeCell ref="A1:N1"/>
    <mergeCell ref="A3:N3"/>
    <mergeCell ref="A5:N5"/>
    <mergeCell ref="A6:N6"/>
    <mergeCell ref="A7:N7"/>
    <mergeCell ref="A4:N4"/>
    <mergeCell ref="A2:N2"/>
  </mergeCells>
  <printOptions horizontalCentered="1"/>
  <pageMargins left="0.39370078740157483" right="0.39370078740157483" top="0.39370078740157483" bottom="0.39370078740157483" header="0.27559055118110237" footer="0.27559055118110237"/>
  <pageSetup paperSize="9" scale="4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2"/>
  <sheetViews>
    <sheetView view="pageBreakPreview" zoomScale="80" zoomScaleNormal="160" zoomScaleSheetLayoutView="80" workbookViewId="0">
      <pane ySplit="10" topLeftCell="A84" activePane="bottomLeft" state="frozen"/>
      <selection pane="bottomLeft" activeCell="A84" sqref="A84:XFD84"/>
    </sheetView>
  </sheetViews>
  <sheetFormatPr defaultColWidth="30.85546875" defaultRowHeight="15"/>
  <cols>
    <col min="1" max="1" width="38.5703125" customWidth="1"/>
    <col min="2" max="3" width="11.7109375" customWidth="1"/>
    <col min="4" max="4" width="13" style="18" customWidth="1"/>
    <col min="5" max="5" width="22.28515625" style="25" customWidth="1"/>
    <col min="6" max="6" width="11.7109375" style="25" customWidth="1"/>
    <col min="7" max="7" width="22.7109375" style="25" customWidth="1"/>
    <col min="8" max="8" width="15.140625" style="25" customWidth="1"/>
    <col min="9" max="9" width="20.85546875" style="25" hidden="1" customWidth="1"/>
    <col min="10" max="10" width="13.5703125" style="25" customWidth="1"/>
    <col min="11" max="11" width="20.85546875" style="25" customWidth="1"/>
    <col min="12" max="12" width="13" style="25" customWidth="1"/>
    <col min="13" max="13" width="12" customWidth="1"/>
  </cols>
  <sheetData>
    <row r="1" spans="1:16" ht="21">
      <c r="A1" s="672" t="s">
        <v>70</v>
      </c>
      <c r="B1" s="672"/>
      <c r="C1" s="672"/>
      <c r="D1" s="672"/>
      <c r="E1" s="672"/>
      <c r="F1" s="672"/>
      <c r="G1" s="672"/>
      <c r="H1" s="672"/>
      <c r="I1" s="672"/>
      <c r="J1" s="672"/>
      <c r="K1" s="672"/>
      <c r="L1" s="672"/>
      <c r="M1" s="672"/>
      <c r="N1" s="1"/>
    </row>
    <row r="2" spans="1:16" s="25" customFormat="1" ht="9" customHeight="1">
      <c r="A2" s="675"/>
      <c r="B2" s="675"/>
      <c r="C2" s="675"/>
      <c r="D2" s="675"/>
      <c r="E2" s="675"/>
      <c r="F2" s="675"/>
      <c r="G2" s="675"/>
      <c r="H2" s="675"/>
      <c r="I2" s="675"/>
      <c r="J2" s="675"/>
      <c r="K2" s="675"/>
      <c r="L2" s="675"/>
      <c r="M2" s="675"/>
      <c r="N2" s="1"/>
    </row>
    <row r="3" spans="1:16" ht="23.25">
      <c r="A3" s="714" t="s">
        <v>638</v>
      </c>
      <c r="B3" s="714"/>
      <c r="C3" s="714"/>
      <c r="D3" s="714"/>
      <c r="E3" s="714"/>
      <c r="F3" s="714"/>
      <c r="G3" s="714"/>
      <c r="H3" s="714"/>
      <c r="I3" s="714"/>
      <c r="J3" s="714"/>
      <c r="K3" s="714"/>
      <c r="L3" s="714"/>
      <c r="M3" s="714"/>
      <c r="N3" s="13"/>
    </row>
    <row r="4" spans="1:16" ht="10.5" customHeight="1">
      <c r="A4" s="713"/>
      <c r="B4" s="713"/>
      <c r="C4" s="713"/>
      <c r="D4" s="713"/>
      <c r="E4" s="713"/>
      <c r="F4" s="713"/>
      <c r="G4" s="713"/>
      <c r="H4" s="713"/>
      <c r="I4" s="713"/>
      <c r="J4" s="713"/>
      <c r="K4" s="713"/>
      <c r="L4" s="713"/>
      <c r="M4" s="713"/>
      <c r="N4" s="4"/>
      <c r="O4" s="4"/>
      <c r="P4" s="4"/>
    </row>
    <row r="5" spans="1:16" ht="18.75" customHeight="1">
      <c r="A5" s="673" t="s">
        <v>89</v>
      </c>
      <c r="B5" s="673"/>
      <c r="C5" s="673"/>
      <c r="D5" s="673"/>
      <c r="E5" s="673"/>
      <c r="F5" s="673"/>
      <c r="G5" s="673"/>
      <c r="H5" s="673"/>
      <c r="I5" s="673"/>
      <c r="J5" s="673"/>
      <c r="K5" s="673"/>
      <c r="L5" s="673"/>
      <c r="M5" s="673"/>
      <c r="N5" s="4"/>
      <c r="O5" s="4"/>
      <c r="P5" s="4"/>
    </row>
    <row r="6" spans="1:16" ht="18.75" customHeight="1">
      <c r="A6" s="673" t="s">
        <v>90</v>
      </c>
      <c r="B6" s="673"/>
      <c r="C6" s="673"/>
      <c r="D6" s="673"/>
      <c r="E6" s="673"/>
      <c r="F6" s="673"/>
      <c r="G6" s="673"/>
      <c r="H6" s="673"/>
      <c r="I6" s="673"/>
      <c r="J6" s="673"/>
      <c r="K6" s="673"/>
      <c r="L6" s="673"/>
      <c r="M6" s="673"/>
      <c r="N6" s="4"/>
      <c r="O6" s="4"/>
      <c r="P6" s="4"/>
    </row>
    <row r="7" spans="1:16" ht="25.5" customHeight="1">
      <c r="A7" s="674" t="s">
        <v>676</v>
      </c>
      <c r="B7" s="674"/>
      <c r="C7" s="674"/>
      <c r="D7" s="674"/>
      <c r="E7" s="674"/>
      <c r="F7" s="674"/>
      <c r="G7" s="674"/>
      <c r="H7" s="674"/>
      <c r="I7" s="674"/>
      <c r="J7" s="674"/>
      <c r="K7" s="674"/>
      <c r="L7" s="674"/>
      <c r="M7" s="674"/>
      <c r="N7" s="4"/>
      <c r="O7" s="4"/>
      <c r="P7" s="4"/>
    </row>
    <row r="8" spans="1:16" s="25" customFormat="1" ht="55.5" customHeight="1">
      <c r="A8" s="722" t="s">
        <v>71</v>
      </c>
      <c r="B8" s="684">
        <v>2017</v>
      </c>
      <c r="C8" s="686"/>
      <c r="D8" s="684">
        <v>2018</v>
      </c>
      <c r="E8" s="685"/>
      <c r="F8" s="686"/>
      <c r="G8" s="685">
        <v>2019</v>
      </c>
      <c r="H8" s="685"/>
      <c r="I8" s="685"/>
      <c r="J8" s="686"/>
      <c r="K8" s="752">
        <v>2020</v>
      </c>
      <c r="L8" s="752"/>
      <c r="M8" s="753" t="s">
        <v>72</v>
      </c>
      <c r="N8" s="4"/>
      <c r="O8" s="4"/>
      <c r="P8" s="4"/>
    </row>
    <row r="9" spans="1:16" ht="75" customHeight="1">
      <c r="A9" s="722"/>
      <c r="B9" s="229" t="s">
        <v>657</v>
      </c>
      <c r="C9" s="73" t="s">
        <v>98</v>
      </c>
      <c r="D9" s="598" t="s">
        <v>654</v>
      </c>
      <c r="E9" s="73" t="s">
        <v>568</v>
      </c>
      <c r="F9" s="73" t="s">
        <v>245</v>
      </c>
      <c r="G9" s="399" t="s">
        <v>569</v>
      </c>
      <c r="H9" s="598" t="s">
        <v>659</v>
      </c>
      <c r="I9" s="510" t="s">
        <v>648</v>
      </c>
      <c r="J9" s="73" t="s">
        <v>637</v>
      </c>
      <c r="K9" s="73" t="s">
        <v>668</v>
      </c>
      <c r="L9" s="73" t="s">
        <v>640</v>
      </c>
      <c r="M9" s="755"/>
    </row>
    <row r="10" spans="1:16" ht="15.75">
      <c r="A10" s="14" t="s">
        <v>0</v>
      </c>
      <c r="B10" s="137"/>
      <c r="C10" s="162">
        <v>6</v>
      </c>
      <c r="D10" s="607"/>
      <c r="E10" s="195"/>
      <c r="F10" s="137"/>
      <c r="G10" s="253"/>
      <c r="H10" s="607"/>
      <c r="J10" s="253"/>
      <c r="K10" s="253"/>
      <c r="L10" s="253"/>
      <c r="M10" s="246" t="s">
        <v>77</v>
      </c>
    </row>
    <row r="11" spans="1:16" ht="20.25" customHeight="1">
      <c r="A11" s="62" t="s">
        <v>1</v>
      </c>
      <c r="B11" s="439">
        <v>0</v>
      </c>
      <c r="C11" s="135">
        <v>0</v>
      </c>
      <c r="D11" s="635">
        <v>0</v>
      </c>
      <c r="E11" s="770" t="s">
        <v>183</v>
      </c>
      <c r="F11" s="174">
        <v>0</v>
      </c>
      <c r="G11" s="777" t="s">
        <v>508</v>
      </c>
      <c r="H11" s="635">
        <v>0</v>
      </c>
      <c r="J11" s="365">
        <v>0</v>
      </c>
      <c r="K11" s="494"/>
      <c r="L11" s="494"/>
      <c r="M11" s="72" t="s">
        <v>77</v>
      </c>
    </row>
    <row r="12" spans="1:16" ht="20.25" customHeight="1">
      <c r="A12" s="62" t="s">
        <v>2</v>
      </c>
      <c r="B12" s="439">
        <v>0</v>
      </c>
      <c r="C12" s="135">
        <v>0</v>
      </c>
      <c r="D12" s="635">
        <v>0</v>
      </c>
      <c r="E12" s="772"/>
      <c r="F12" s="174">
        <v>0</v>
      </c>
      <c r="G12" s="778"/>
      <c r="H12" s="635">
        <v>0</v>
      </c>
      <c r="J12" s="365">
        <v>0</v>
      </c>
      <c r="K12" s="495"/>
      <c r="L12" s="495"/>
      <c r="M12" s="72" t="s">
        <v>77</v>
      </c>
    </row>
    <row r="13" spans="1:16" ht="46.5" customHeight="1">
      <c r="A13" s="62" t="s">
        <v>3</v>
      </c>
      <c r="B13" s="439">
        <v>0</v>
      </c>
      <c r="C13" s="135">
        <v>0</v>
      </c>
      <c r="D13" s="635">
        <v>0</v>
      </c>
      <c r="E13" s="771"/>
      <c r="F13" s="174">
        <v>0</v>
      </c>
      <c r="G13" s="779"/>
      <c r="H13" s="635">
        <v>0</v>
      </c>
      <c r="J13" s="365">
        <v>1</v>
      </c>
      <c r="K13" s="496"/>
      <c r="L13" s="496"/>
      <c r="M13" s="72" t="s">
        <v>77</v>
      </c>
    </row>
    <row r="14" spans="1:16" ht="267.75">
      <c r="A14" s="62" t="s">
        <v>4</v>
      </c>
      <c r="B14" s="439">
        <v>5</v>
      </c>
      <c r="C14" s="135">
        <v>3</v>
      </c>
      <c r="D14" s="635">
        <v>1</v>
      </c>
      <c r="E14" s="184" t="s">
        <v>275</v>
      </c>
      <c r="F14" s="174">
        <v>0</v>
      </c>
      <c r="G14" s="365" t="s">
        <v>508</v>
      </c>
      <c r="H14" s="635">
        <v>3</v>
      </c>
      <c r="J14" s="365">
        <v>0</v>
      </c>
      <c r="K14" s="365"/>
      <c r="L14" s="365"/>
      <c r="M14" s="72" t="s">
        <v>77</v>
      </c>
    </row>
    <row r="15" spans="1:16" ht="127.5">
      <c r="A15" s="62" t="s">
        <v>5</v>
      </c>
      <c r="B15" s="439">
        <v>0</v>
      </c>
      <c r="C15" s="135">
        <v>0</v>
      </c>
      <c r="D15" s="635">
        <v>0</v>
      </c>
      <c r="E15" s="182" t="s">
        <v>183</v>
      </c>
      <c r="F15" s="174">
        <v>0</v>
      </c>
      <c r="G15" s="178">
        <v>0</v>
      </c>
      <c r="H15" s="635">
        <v>0</v>
      </c>
      <c r="J15" s="365">
        <v>0</v>
      </c>
      <c r="K15" s="365"/>
      <c r="L15" s="365"/>
      <c r="M15" s="72" t="s">
        <v>77</v>
      </c>
    </row>
    <row r="16" spans="1:16" ht="231.75" customHeight="1">
      <c r="A16" s="62" t="s">
        <v>6</v>
      </c>
      <c r="B16" s="439">
        <v>5</v>
      </c>
      <c r="C16" s="135">
        <v>1</v>
      </c>
      <c r="D16" s="635">
        <v>0</v>
      </c>
      <c r="E16" s="184" t="s">
        <v>184</v>
      </c>
      <c r="F16" s="174">
        <v>0</v>
      </c>
      <c r="G16" s="174">
        <v>0</v>
      </c>
      <c r="H16" s="635">
        <v>0</v>
      </c>
      <c r="J16" s="365">
        <v>0</v>
      </c>
      <c r="K16" s="365"/>
      <c r="L16" s="365"/>
      <c r="M16" s="72" t="s">
        <v>77</v>
      </c>
    </row>
    <row r="17" spans="1:13" ht="117.75" customHeight="1">
      <c r="A17" s="62" t="s">
        <v>7</v>
      </c>
      <c r="B17" s="403">
        <v>0</v>
      </c>
      <c r="C17" s="135">
        <v>0</v>
      </c>
      <c r="D17" s="635">
        <v>1</v>
      </c>
      <c r="E17" s="184" t="s">
        <v>185</v>
      </c>
      <c r="F17" s="174">
        <v>1</v>
      </c>
      <c r="G17" s="174">
        <v>0</v>
      </c>
      <c r="H17" s="635">
        <v>0</v>
      </c>
      <c r="J17" s="365">
        <v>1</v>
      </c>
      <c r="K17" s="365"/>
      <c r="L17" s="365"/>
      <c r="M17" s="72" t="s">
        <v>77</v>
      </c>
    </row>
    <row r="18" spans="1:13" ht="117.75" customHeight="1">
      <c r="A18" s="62" t="s">
        <v>8</v>
      </c>
      <c r="B18" s="439">
        <v>1</v>
      </c>
      <c r="C18" s="135">
        <v>2</v>
      </c>
      <c r="D18" s="635">
        <v>3</v>
      </c>
      <c r="E18" s="184" t="s">
        <v>276</v>
      </c>
      <c r="F18" s="174">
        <v>1</v>
      </c>
      <c r="G18" s="174">
        <v>2</v>
      </c>
      <c r="H18" s="635">
        <v>2</v>
      </c>
      <c r="J18" s="365">
        <v>1</v>
      </c>
      <c r="K18" s="365"/>
      <c r="L18" s="365"/>
      <c r="M18" s="72" t="s">
        <v>77</v>
      </c>
    </row>
    <row r="19" spans="1:13" ht="191.25" customHeight="1" thickBot="1">
      <c r="A19" s="62" t="s">
        <v>9</v>
      </c>
      <c r="B19" s="440">
        <v>0</v>
      </c>
      <c r="C19" s="135">
        <v>0</v>
      </c>
      <c r="D19" s="635">
        <v>0</v>
      </c>
      <c r="E19" s="184" t="s">
        <v>185</v>
      </c>
      <c r="F19" s="174">
        <v>0</v>
      </c>
      <c r="G19" s="174">
        <v>0</v>
      </c>
      <c r="H19" s="635">
        <v>0</v>
      </c>
      <c r="J19" s="365">
        <v>0</v>
      </c>
      <c r="K19" s="365"/>
      <c r="L19" s="365"/>
      <c r="M19" s="72" t="s">
        <v>77</v>
      </c>
    </row>
    <row r="20" spans="1:13" ht="16.5" thickBot="1">
      <c r="A20" s="62"/>
      <c r="B20" s="441"/>
      <c r="C20" s="202"/>
      <c r="D20" s="600"/>
      <c r="E20" s="62"/>
      <c r="F20" s="135"/>
      <c r="G20" s="366"/>
      <c r="H20" s="635"/>
      <c r="J20" s="366"/>
      <c r="K20" s="366"/>
      <c r="L20" s="366"/>
      <c r="M20" s="64"/>
    </row>
    <row r="21" spans="1:13" ht="16.5" thickBot="1">
      <c r="A21" s="14" t="s">
        <v>10</v>
      </c>
      <c r="B21" s="442"/>
      <c r="C21" s="161">
        <v>1</v>
      </c>
      <c r="D21" s="605"/>
      <c r="E21" s="254"/>
      <c r="F21" s="143"/>
      <c r="G21" s="367"/>
      <c r="H21" s="635"/>
      <c r="J21" s="367"/>
      <c r="K21" s="367"/>
      <c r="L21" s="367"/>
      <c r="M21" s="246" t="s">
        <v>77</v>
      </c>
    </row>
    <row r="22" spans="1:13" ht="22.5" customHeight="1">
      <c r="A22" s="62" t="s">
        <v>11</v>
      </c>
      <c r="B22" s="439">
        <v>0</v>
      </c>
      <c r="C22" s="135">
        <v>0</v>
      </c>
      <c r="D22" s="635">
        <v>0</v>
      </c>
      <c r="E22" s="774" t="s">
        <v>183</v>
      </c>
      <c r="F22" s="174">
        <v>0</v>
      </c>
      <c r="G22" s="174">
        <v>0</v>
      </c>
      <c r="H22" s="635">
        <v>0</v>
      </c>
      <c r="J22" s="365">
        <v>0</v>
      </c>
      <c r="K22" s="365"/>
      <c r="L22" s="494"/>
      <c r="M22" s="72" t="s">
        <v>77</v>
      </c>
    </row>
    <row r="23" spans="1:13" ht="22.5" customHeight="1">
      <c r="A23" s="62" t="s">
        <v>12</v>
      </c>
      <c r="B23" s="403">
        <v>0</v>
      </c>
      <c r="C23" s="135">
        <v>0</v>
      </c>
      <c r="D23" s="635">
        <v>0</v>
      </c>
      <c r="E23" s="775"/>
      <c r="F23" s="174">
        <v>0</v>
      </c>
      <c r="G23" s="174">
        <v>0</v>
      </c>
      <c r="H23" s="635">
        <v>0</v>
      </c>
      <c r="J23" s="365">
        <v>0</v>
      </c>
      <c r="K23" s="365"/>
      <c r="L23" s="495"/>
      <c r="M23" s="72" t="s">
        <v>77</v>
      </c>
    </row>
    <row r="24" spans="1:13" ht="22.5" customHeight="1">
      <c r="A24" s="62" t="s">
        <v>13</v>
      </c>
      <c r="B24" s="403">
        <v>0</v>
      </c>
      <c r="C24" s="135">
        <v>0</v>
      </c>
      <c r="D24" s="638">
        <v>0</v>
      </c>
      <c r="E24" s="776"/>
      <c r="F24" s="256">
        <v>0</v>
      </c>
      <c r="G24" s="174">
        <v>0</v>
      </c>
      <c r="H24" s="635">
        <v>0</v>
      </c>
      <c r="J24" s="365">
        <v>0</v>
      </c>
      <c r="K24" s="365"/>
      <c r="L24" s="496"/>
      <c r="M24" s="72" t="s">
        <v>77</v>
      </c>
    </row>
    <row r="25" spans="1:13" ht="331.5">
      <c r="A25" s="62" t="s">
        <v>14</v>
      </c>
      <c r="B25" s="403">
        <v>1</v>
      </c>
      <c r="C25" s="135">
        <v>0</v>
      </c>
      <c r="D25" s="635">
        <v>1</v>
      </c>
      <c r="E25" s="184" t="s">
        <v>185</v>
      </c>
      <c r="F25" s="174">
        <v>0</v>
      </c>
      <c r="G25" s="174">
        <v>0</v>
      </c>
      <c r="H25" s="635">
        <v>0</v>
      </c>
      <c r="J25" s="365">
        <v>0</v>
      </c>
      <c r="K25" s="365"/>
      <c r="L25" s="365"/>
      <c r="M25" s="72" t="s">
        <v>77</v>
      </c>
    </row>
    <row r="26" spans="1:13" ht="66" customHeight="1">
      <c r="A26" s="62" t="s">
        <v>15</v>
      </c>
      <c r="B26" s="403">
        <v>0</v>
      </c>
      <c r="C26" s="135">
        <v>1</v>
      </c>
      <c r="D26" s="635">
        <v>0</v>
      </c>
      <c r="E26" s="770" t="s">
        <v>183</v>
      </c>
      <c r="F26" s="174">
        <v>0</v>
      </c>
      <c r="G26" s="312">
        <v>1</v>
      </c>
      <c r="H26" s="640">
        <v>1</v>
      </c>
      <c r="J26" s="365">
        <v>3</v>
      </c>
      <c r="K26" s="494"/>
      <c r="L26" s="494"/>
      <c r="M26" s="72" t="s">
        <v>77</v>
      </c>
    </row>
    <row r="27" spans="1:13" ht="33" customHeight="1">
      <c r="A27" s="62" t="s">
        <v>16</v>
      </c>
      <c r="B27" s="157">
        <v>0</v>
      </c>
      <c r="C27" s="135">
        <v>0</v>
      </c>
      <c r="D27" s="635">
        <v>0</v>
      </c>
      <c r="E27" s="771"/>
      <c r="F27" s="174">
        <v>0</v>
      </c>
      <c r="G27" s="174">
        <v>0</v>
      </c>
      <c r="H27" s="635">
        <v>0</v>
      </c>
      <c r="J27" s="365">
        <v>0</v>
      </c>
      <c r="K27" s="496"/>
      <c r="L27" s="496"/>
      <c r="M27" s="72" t="s">
        <v>77</v>
      </c>
    </row>
    <row r="28" spans="1:13" ht="15.75">
      <c r="A28" s="62"/>
      <c r="B28" s="142"/>
      <c r="C28" s="142"/>
      <c r="D28" s="600"/>
      <c r="E28" s="62"/>
      <c r="F28" s="135"/>
      <c r="G28" s="366"/>
      <c r="H28" s="635"/>
      <c r="J28" s="366"/>
      <c r="K28" s="366"/>
      <c r="L28" s="366"/>
      <c r="M28" s="72"/>
    </row>
    <row r="29" spans="1:13" ht="15.75">
      <c r="A29" s="14" t="s">
        <v>17</v>
      </c>
      <c r="B29" s="161"/>
      <c r="C29" s="161">
        <v>7</v>
      </c>
      <c r="D29" s="605"/>
      <c r="E29" s="254"/>
      <c r="F29" s="143"/>
      <c r="G29" s="367"/>
      <c r="H29" s="635"/>
      <c r="J29" s="367"/>
      <c r="K29" s="367"/>
      <c r="L29" s="367"/>
      <c r="M29" s="246" t="s">
        <v>77</v>
      </c>
    </row>
    <row r="30" spans="1:13" ht="15.75">
      <c r="A30" s="62" t="s">
        <v>18</v>
      </c>
      <c r="B30" s="439">
        <v>0</v>
      </c>
      <c r="C30" s="135">
        <v>0</v>
      </c>
      <c r="D30" s="635">
        <v>0</v>
      </c>
      <c r="E30" s="191" t="s">
        <v>307</v>
      </c>
      <c r="F30" s="174">
        <v>0</v>
      </c>
      <c r="G30" s="174">
        <v>0</v>
      </c>
      <c r="H30" s="635">
        <v>0</v>
      </c>
      <c r="J30" s="366">
        <v>0</v>
      </c>
      <c r="K30" s="366"/>
      <c r="L30" s="366"/>
      <c r="M30" s="72" t="s">
        <v>77</v>
      </c>
    </row>
    <row r="31" spans="1:13" ht="15.75">
      <c r="A31" s="62" t="s">
        <v>19</v>
      </c>
      <c r="B31" s="403">
        <v>0</v>
      </c>
      <c r="C31" s="135">
        <v>0</v>
      </c>
      <c r="D31" s="635">
        <v>0</v>
      </c>
      <c r="E31" s="191" t="s">
        <v>307</v>
      </c>
      <c r="F31" s="174">
        <v>0</v>
      </c>
      <c r="G31" s="174">
        <v>0</v>
      </c>
      <c r="H31" s="635">
        <v>0</v>
      </c>
      <c r="J31" s="366">
        <v>0</v>
      </c>
      <c r="K31" s="366"/>
      <c r="L31" s="366"/>
      <c r="M31" s="72" t="s">
        <v>77</v>
      </c>
    </row>
    <row r="32" spans="1:13" ht="15.75">
      <c r="A32" s="62" t="s">
        <v>20</v>
      </c>
      <c r="B32" s="403">
        <v>0</v>
      </c>
      <c r="C32" s="135">
        <v>0</v>
      </c>
      <c r="D32" s="635">
        <v>0</v>
      </c>
      <c r="E32" s="191" t="s">
        <v>308</v>
      </c>
      <c r="F32" s="257">
        <v>1</v>
      </c>
      <c r="G32" s="366" t="s">
        <v>508</v>
      </c>
      <c r="H32" s="635">
        <v>0</v>
      </c>
      <c r="J32" s="366">
        <v>1</v>
      </c>
      <c r="K32" s="366"/>
      <c r="L32" s="366"/>
      <c r="M32" s="72" t="s">
        <v>77</v>
      </c>
    </row>
    <row r="33" spans="1:13" ht="15.75">
      <c r="A33" s="62" t="s">
        <v>21</v>
      </c>
      <c r="B33" s="403">
        <v>1</v>
      </c>
      <c r="C33" s="135">
        <v>0</v>
      </c>
      <c r="D33" s="635">
        <v>0</v>
      </c>
      <c r="E33" s="191" t="s">
        <v>307</v>
      </c>
      <c r="F33" s="174">
        <v>0</v>
      </c>
      <c r="G33" s="174">
        <v>0</v>
      </c>
      <c r="H33" s="635">
        <v>0</v>
      </c>
      <c r="J33" s="366">
        <v>0</v>
      </c>
      <c r="K33" s="366"/>
      <c r="L33" s="366"/>
      <c r="M33" s="72" t="s">
        <v>77</v>
      </c>
    </row>
    <row r="34" spans="1:13" ht="15.75">
      <c r="A34" s="62" t="s">
        <v>22</v>
      </c>
      <c r="B34" s="403">
        <v>2</v>
      </c>
      <c r="C34" s="135">
        <v>3</v>
      </c>
      <c r="D34" s="635">
        <v>3</v>
      </c>
      <c r="E34" s="774" t="s">
        <v>184</v>
      </c>
      <c r="F34" s="174">
        <v>3</v>
      </c>
      <c r="G34" s="365" t="s">
        <v>509</v>
      </c>
      <c r="H34" s="635">
        <v>3</v>
      </c>
      <c r="J34" s="365">
        <v>1</v>
      </c>
      <c r="K34" s="365"/>
      <c r="L34" s="365"/>
      <c r="M34" s="72" t="s">
        <v>77</v>
      </c>
    </row>
    <row r="35" spans="1:13" ht="15.75">
      <c r="A35" s="62" t="s">
        <v>23</v>
      </c>
      <c r="B35" s="403">
        <v>0</v>
      </c>
      <c r="C35" s="135">
        <v>2</v>
      </c>
      <c r="D35" s="635">
        <v>0</v>
      </c>
      <c r="E35" s="775"/>
      <c r="F35" s="174">
        <v>0</v>
      </c>
      <c r="G35" s="174">
        <v>0</v>
      </c>
      <c r="H35" s="635">
        <v>0</v>
      </c>
      <c r="J35" s="365">
        <v>1</v>
      </c>
      <c r="K35" s="365"/>
      <c r="L35" s="365"/>
      <c r="M35" s="72" t="s">
        <v>77</v>
      </c>
    </row>
    <row r="36" spans="1:13" ht="15.75">
      <c r="A36" s="62" t="s">
        <v>24</v>
      </c>
      <c r="B36" s="439">
        <v>2</v>
      </c>
      <c r="C36" s="135">
        <v>2</v>
      </c>
      <c r="D36" s="635">
        <v>2</v>
      </c>
      <c r="E36" s="776"/>
      <c r="F36" s="174">
        <v>1</v>
      </c>
      <c r="G36" s="174">
        <v>2</v>
      </c>
      <c r="H36" s="635">
        <v>2</v>
      </c>
      <c r="J36" s="365">
        <v>1</v>
      </c>
      <c r="K36" s="365"/>
      <c r="L36" s="365"/>
      <c r="M36" s="72" t="s">
        <v>77</v>
      </c>
    </row>
    <row r="37" spans="1:13" ht="127.5">
      <c r="A37" s="62" t="s">
        <v>25</v>
      </c>
      <c r="B37" s="440">
        <v>0</v>
      </c>
      <c r="C37" s="135">
        <v>0</v>
      </c>
      <c r="D37" s="635">
        <v>0</v>
      </c>
      <c r="E37" s="182" t="s">
        <v>183</v>
      </c>
      <c r="F37" s="174">
        <v>0</v>
      </c>
      <c r="G37" s="174">
        <v>0</v>
      </c>
      <c r="H37" s="635">
        <v>0</v>
      </c>
      <c r="J37" s="365">
        <v>0</v>
      </c>
      <c r="K37" s="365"/>
      <c r="L37" s="365"/>
      <c r="M37" s="72" t="s">
        <v>77</v>
      </c>
    </row>
    <row r="38" spans="1:13" ht="15.75">
      <c r="A38" s="62"/>
      <c r="B38" s="203"/>
      <c r="C38" s="203"/>
      <c r="D38" s="600"/>
      <c r="E38" s="185"/>
      <c r="F38" s="135"/>
      <c r="G38" s="366"/>
      <c r="H38" s="635"/>
      <c r="J38" s="366"/>
      <c r="K38" s="366"/>
      <c r="L38" s="366"/>
      <c r="M38" s="72"/>
    </row>
    <row r="39" spans="1:13" ht="31.5" customHeight="1" thickBot="1">
      <c r="A39" s="73" t="s">
        <v>80</v>
      </c>
      <c r="B39" s="443"/>
      <c r="C39" s="199">
        <v>14</v>
      </c>
      <c r="D39" s="605"/>
      <c r="E39" s="249"/>
      <c r="F39" s="143"/>
      <c r="G39" s="367"/>
      <c r="H39" s="635"/>
      <c r="J39" s="367"/>
      <c r="K39" s="367"/>
      <c r="L39" s="367"/>
      <c r="M39" s="246" t="s">
        <v>77</v>
      </c>
    </row>
    <row r="40" spans="1:13" ht="34.5" customHeight="1">
      <c r="A40" s="62" t="s">
        <v>26</v>
      </c>
      <c r="B40" s="439">
        <v>1</v>
      </c>
      <c r="C40" s="135">
        <v>0</v>
      </c>
      <c r="D40" s="635">
        <v>0</v>
      </c>
      <c r="E40" s="770" t="s">
        <v>183</v>
      </c>
      <c r="F40" s="174">
        <v>0</v>
      </c>
      <c r="G40" s="174">
        <v>0</v>
      </c>
      <c r="H40" s="635">
        <v>0</v>
      </c>
      <c r="J40" s="365">
        <v>0</v>
      </c>
      <c r="K40" s="365"/>
      <c r="L40" s="365"/>
      <c r="M40" s="72" t="s">
        <v>77</v>
      </c>
    </row>
    <row r="41" spans="1:13" ht="34.5" customHeight="1">
      <c r="A41" s="62" t="s">
        <v>27</v>
      </c>
      <c r="B41" s="403">
        <v>1</v>
      </c>
      <c r="C41" s="135">
        <v>0</v>
      </c>
      <c r="D41" s="635">
        <v>0</v>
      </c>
      <c r="E41" s="771"/>
      <c r="F41" s="174">
        <v>0</v>
      </c>
      <c r="G41" s="174">
        <v>0</v>
      </c>
      <c r="H41" s="635">
        <v>0</v>
      </c>
      <c r="J41" s="365">
        <v>0</v>
      </c>
      <c r="K41" s="365"/>
      <c r="L41" s="365"/>
      <c r="M41" s="72" t="s">
        <v>77</v>
      </c>
    </row>
    <row r="42" spans="1:13" ht="118.5" customHeight="1">
      <c r="A42" s="62" t="s">
        <v>28</v>
      </c>
      <c r="B42" s="403">
        <v>0</v>
      </c>
      <c r="C42" s="135">
        <v>0</v>
      </c>
      <c r="D42" s="635">
        <v>0</v>
      </c>
      <c r="E42" s="182" t="s">
        <v>185</v>
      </c>
      <c r="F42" s="174">
        <v>0</v>
      </c>
      <c r="G42" s="365" t="s">
        <v>303</v>
      </c>
      <c r="H42" s="640" t="s">
        <v>402</v>
      </c>
      <c r="J42" s="365">
        <v>1</v>
      </c>
      <c r="K42" s="365"/>
      <c r="L42" s="365"/>
      <c r="M42" s="72" t="s">
        <v>77</v>
      </c>
    </row>
    <row r="43" spans="1:13" ht="33" customHeight="1">
      <c r="A43" s="62" t="s">
        <v>29</v>
      </c>
      <c r="B43" s="403">
        <v>0</v>
      </c>
      <c r="C43" s="135">
        <v>0</v>
      </c>
      <c r="D43" s="635">
        <v>0</v>
      </c>
      <c r="E43" s="774" t="s">
        <v>183</v>
      </c>
      <c r="F43" s="174">
        <v>0</v>
      </c>
      <c r="G43" s="174">
        <v>0</v>
      </c>
      <c r="H43" s="635">
        <v>0</v>
      </c>
      <c r="J43" s="365">
        <v>0</v>
      </c>
      <c r="K43" s="494"/>
      <c r="L43" s="494"/>
      <c r="M43" s="72" t="s">
        <v>77</v>
      </c>
    </row>
    <row r="44" spans="1:13" ht="33" customHeight="1">
      <c r="A44" s="62" t="s">
        <v>30</v>
      </c>
      <c r="B44" s="403">
        <v>1</v>
      </c>
      <c r="C44" s="135">
        <v>0</v>
      </c>
      <c r="D44" s="635">
        <v>0</v>
      </c>
      <c r="E44" s="776"/>
      <c r="F44" s="174">
        <v>0</v>
      </c>
      <c r="G44" s="174">
        <v>0</v>
      </c>
      <c r="H44" s="635">
        <v>0</v>
      </c>
      <c r="J44" s="365">
        <v>0</v>
      </c>
      <c r="K44" s="496"/>
      <c r="L44" s="496"/>
      <c r="M44" s="72" t="s">
        <v>77</v>
      </c>
    </row>
    <row r="45" spans="1:13" ht="15.75">
      <c r="A45" s="62" t="s">
        <v>31</v>
      </c>
      <c r="B45" s="403">
        <v>2</v>
      </c>
      <c r="C45" s="135">
        <v>0</v>
      </c>
      <c r="D45" s="639">
        <v>0</v>
      </c>
      <c r="E45" s="184" t="s">
        <v>307</v>
      </c>
      <c r="F45" s="174">
        <v>0</v>
      </c>
      <c r="G45" s="174">
        <v>0</v>
      </c>
      <c r="H45" s="635">
        <v>0</v>
      </c>
      <c r="J45" s="330">
        <v>0</v>
      </c>
      <c r="K45" s="330"/>
      <c r="L45" s="330"/>
      <c r="M45" s="72" t="s">
        <v>77</v>
      </c>
    </row>
    <row r="46" spans="1:13" ht="409.5">
      <c r="A46" s="62" t="s">
        <v>32</v>
      </c>
      <c r="B46" s="439">
        <v>20</v>
      </c>
      <c r="C46" s="135">
        <v>12</v>
      </c>
      <c r="D46" s="635">
        <v>18</v>
      </c>
      <c r="E46" s="184" t="s">
        <v>186</v>
      </c>
      <c r="F46" s="174">
        <v>37</v>
      </c>
      <c r="G46" s="174">
        <v>25</v>
      </c>
      <c r="H46" s="635">
        <v>25</v>
      </c>
      <c r="J46" s="365">
        <v>26</v>
      </c>
      <c r="K46" s="365"/>
      <c r="L46" s="365"/>
      <c r="M46" s="72" t="s">
        <v>73</v>
      </c>
    </row>
    <row r="47" spans="1:13" ht="127.5">
      <c r="A47" s="62" t="s">
        <v>33</v>
      </c>
      <c r="B47" s="403">
        <v>0</v>
      </c>
      <c r="C47" s="135">
        <v>0</v>
      </c>
      <c r="D47" s="635">
        <v>0</v>
      </c>
      <c r="E47" s="184" t="s">
        <v>183</v>
      </c>
      <c r="F47" s="174">
        <v>1</v>
      </c>
      <c r="G47" s="174">
        <v>0</v>
      </c>
      <c r="H47" s="635">
        <v>0</v>
      </c>
      <c r="J47" s="365">
        <v>0</v>
      </c>
      <c r="K47" s="365"/>
      <c r="L47" s="365"/>
      <c r="M47" s="72" t="s">
        <v>77</v>
      </c>
    </row>
    <row r="48" spans="1:13" ht="15.75">
      <c r="A48" s="62" t="s">
        <v>34</v>
      </c>
      <c r="B48" s="439">
        <v>1</v>
      </c>
      <c r="C48" s="135">
        <v>0</v>
      </c>
      <c r="D48" s="635">
        <v>0</v>
      </c>
      <c r="E48" s="184"/>
      <c r="F48" s="174">
        <v>0</v>
      </c>
      <c r="G48" s="174">
        <v>0</v>
      </c>
      <c r="H48" s="635">
        <v>0</v>
      </c>
      <c r="J48" s="365">
        <v>0</v>
      </c>
      <c r="K48" s="365"/>
      <c r="L48" s="365"/>
      <c r="M48" s="72" t="s">
        <v>77</v>
      </c>
    </row>
    <row r="49" spans="1:13" ht="15.75">
      <c r="A49" s="62" t="s">
        <v>35</v>
      </c>
      <c r="B49" s="403">
        <v>0</v>
      </c>
      <c r="C49" s="135">
        <v>0</v>
      </c>
      <c r="D49" s="635">
        <v>0</v>
      </c>
      <c r="E49" s="184"/>
      <c r="F49" s="174">
        <v>0</v>
      </c>
      <c r="G49" s="174">
        <v>0</v>
      </c>
      <c r="H49" s="635">
        <v>0</v>
      </c>
      <c r="J49" s="366">
        <v>1</v>
      </c>
      <c r="K49" s="366"/>
      <c r="L49" s="366"/>
      <c r="M49" s="72" t="s">
        <v>77</v>
      </c>
    </row>
    <row r="50" spans="1:13" ht="15.75">
      <c r="A50" s="62" t="s">
        <v>36</v>
      </c>
      <c r="B50" s="444">
        <v>2</v>
      </c>
      <c r="C50" s="135">
        <v>0</v>
      </c>
      <c r="D50" s="635">
        <v>2</v>
      </c>
      <c r="E50" s="184" t="s">
        <v>307</v>
      </c>
      <c r="F50" s="174">
        <v>0</v>
      </c>
      <c r="G50" s="174">
        <v>0</v>
      </c>
      <c r="H50" s="635">
        <v>0</v>
      </c>
      <c r="J50" s="366">
        <v>0</v>
      </c>
      <c r="K50" s="366"/>
      <c r="L50" s="366"/>
      <c r="M50" s="72" t="s">
        <v>77</v>
      </c>
    </row>
    <row r="51" spans="1:13" ht="318.75">
      <c r="A51" s="62" t="s">
        <v>37</v>
      </c>
      <c r="B51" s="157">
        <v>1</v>
      </c>
      <c r="C51" s="135">
        <v>3</v>
      </c>
      <c r="D51" s="635">
        <v>3</v>
      </c>
      <c r="E51" s="184" t="s">
        <v>277</v>
      </c>
      <c r="F51" s="174">
        <v>3</v>
      </c>
      <c r="G51" s="174">
        <v>2</v>
      </c>
      <c r="H51" s="635">
        <v>2</v>
      </c>
      <c r="J51" s="365">
        <v>2</v>
      </c>
      <c r="K51" s="365"/>
      <c r="L51" s="365"/>
      <c r="M51" s="72" t="s">
        <v>77</v>
      </c>
    </row>
    <row r="52" spans="1:13" ht="15.75">
      <c r="A52" s="62"/>
      <c r="B52" s="142"/>
      <c r="C52" s="142"/>
      <c r="D52" s="600"/>
      <c r="E52" s="185"/>
      <c r="F52" s="174"/>
      <c r="G52" s="366"/>
      <c r="H52" s="635"/>
      <c r="J52" s="366"/>
      <c r="K52" s="366"/>
      <c r="L52" s="366"/>
      <c r="M52" s="64"/>
    </row>
    <row r="53" spans="1:13" ht="16.5" thickBot="1">
      <c r="A53" s="14" t="s">
        <v>38</v>
      </c>
      <c r="B53" s="445"/>
      <c r="C53" s="162">
        <v>1</v>
      </c>
      <c r="D53" s="605"/>
      <c r="E53" s="255"/>
      <c r="F53" s="239"/>
      <c r="G53" s="367"/>
      <c r="H53" s="635"/>
      <c r="J53" s="367"/>
      <c r="K53" s="367"/>
      <c r="L53" s="367"/>
      <c r="M53" s="246" t="s">
        <v>77</v>
      </c>
    </row>
    <row r="54" spans="1:13" ht="306">
      <c r="A54" s="62" t="s">
        <v>39</v>
      </c>
      <c r="B54" s="439">
        <v>1</v>
      </c>
      <c r="C54" s="135">
        <v>1</v>
      </c>
      <c r="D54" s="635">
        <v>1</v>
      </c>
      <c r="E54" s="184" t="s">
        <v>184</v>
      </c>
      <c r="F54" s="174">
        <v>0</v>
      </c>
      <c r="G54" s="174">
        <v>1</v>
      </c>
      <c r="H54" s="635">
        <v>1</v>
      </c>
      <c r="J54" s="365">
        <v>2</v>
      </c>
      <c r="K54" s="365"/>
      <c r="L54" s="365"/>
      <c r="M54" s="72" t="s">
        <v>77</v>
      </c>
    </row>
    <row r="55" spans="1:13" ht="21.75" customHeight="1">
      <c r="A55" s="62" t="s">
        <v>40</v>
      </c>
      <c r="B55" s="403">
        <v>0</v>
      </c>
      <c r="C55" s="135">
        <v>0</v>
      </c>
      <c r="D55" s="635">
        <v>0</v>
      </c>
      <c r="E55" s="770" t="s">
        <v>183</v>
      </c>
      <c r="F55" s="174">
        <v>0</v>
      </c>
      <c r="G55" s="174">
        <v>0</v>
      </c>
      <c r="H55" s="635">
        <v>0</v>
      </c>
      <c r="J55" s="365">
        <v>0</v>
      </c>
      <c r="K55" s="494"/>
      <c r="L55" s="494"/>
      <c r="M55" s="72" t="s">
        <v>77</v>
      </c>
    </row>
    <row r="56" spans="1:13" ht="21.75" customHeight="1">
      <c r="A56" s="62" t="s">
        <v>41</v>
      </c>
      <c r="B56" s="403">
        <v>0</v>
      </c>
      <c r="C56" s="135">
        <v>0</v>
      </c>
      <c r="D56" s="635">
        <v>0</v>
      </c>
      <c r="E56" s="772"/>
      <c r="F56" s="174">
        <v>0</v>
      </c>
      <c r="G56" s="174">
        <v>0</v>
      </c>
      <c r="H56" s="635">
        <v>0</v>
      </c>
      <c r="J56" s="365">
        <v>0</v>
      </c>
      <c r="K56" s="495"/>
      <c r="L56" s="495"/>
      <c r="M56" s="72" t="s">
        <v>77</v>
      </c>
    </row>
    <row r="57" spans="1:13" ht="21.75" customHeight="1">
      <c r="A57" s="62" t="s">
        <v>42</v>
      </c>
      <c r="B57" s="403">
        <v>0</v>
      </c>
      <c r="C57" s="135">
        <v>0</v>
      </c>
      <c r="D57" s="635">
        <v>0</v>
      </c>
      <c r="E57" s="771"/>
      <c r="F57" s="174">
        <v>0</v>
      </c>
      <c r="G57" s="174">
        <v>0</v>
      </c>
      <c r="H57" s="635">
        <v>0</v>
      </c>
      <c r="J57" s="553">
        <v>0</v>
      </c>
      <c r="K57" s="496"/>
      <c r="L57" s="496"/>
      <c r="M57" s="72" t="s">
        <v>77</v>
      </c>
    </row>
    <row r="58" spans="1:13" ht="15.75">
      <c r="A58" s="62" t="s">
        <v>43</v>
      </c>
      <c r="B58" s="403">
        <v>0</v>
      </c>
      <c r="C58" s="135">
        <v>0</v>
      </c>
      <c r="D58" s="605">
        <v>0</v>
      </c>
      <c r="E58" s="184" t="s">
        <v>309</v>
      </c>
      <c r="F58" s="174">
        <v>0</v>
      </c>
      <c r="G58" s="174">
        <v>0</v>
      </c>
      <c r="H58" s="635">
        <v>0</v>
      </c>
      <c r="J58" s="366">
        <v>0</v>
      </c>
      <c r="K58" s="366"/>
      <c r="L58" s="366"/>
      <c r="M58" s="72" t="s">
        <v>77</v>
      </c>
    </row>
    <row r="59" spans="1:13" ht="15.75">
      <c r="A59" s="62" t="s">
        <v>44</v>
      </c>
      <c r="B59" s="157">
        <v>0</v>
      </c>
      <c r="C59" s="135">
        <v>0</v>
      </c>
      <c r="D59" s="606" t="s">
        <v>209</v>
      </c>
      <c r="E59" s="184" t="s">
        <v>309</v>
      </c>
      <c r="F59" s="174">
        <v>0</v>
      </c>
      <c r="G59" s="174">
        <v>0</v>
      </c>
      <c r="H59" s="635">
        <v>0</v>
      </c>
      <c r="J59" s="366">
        <v>0</v>
      </c>
      <c r="K59" s="366"/>
      <c r="L59" s="366"/>
      <c r="M59" s="72" t="s">
        <v>77</v>
      </c>
    </row>
    <row r="60" spans="1:13" ht="15.75">
      <c r="A60" s="62"/>
      <c r="B60" s="142"/>
      <c r="C60" s="202"/>
      <c r="D60" s="600"/>
      <c r="E60" s="185"/>
      <c r="F60" s="135"/>
      <c r="G60" s="366"/>
      <c r="H60" s="635"/>
      <c r="J60" s="366"/>
      <c r="K60" s="366"/>
      <c r="L60" s="366"/>
      <c r="M60" s="72"/>
    </row>
    <row r="61" spans="1:13" ht="16.5" thickBot="1">
      <c r="A61" s="14" t="s">
        <v>45</v>
      </c>
      <c r="B61" s="445"/>
      <c r="C61" s="161">
        <v>8</v>
      </c>
      <c r="D61" s="605"/>
      <c r="E61" s="255"/>
      <c r="F61" s="143"/>
      <c r="G61" s="367"/>
      <c r="H61" s="635"/>
      <c r="J61" s="367"/>
      <c r="K61" s="367"/>
      <c r="L61" s="367"/>
      <c r="M61" s="246" t="s">
        <v>77</v>
      </c>
    </row>
    <row r="62" spans="1:13" ht="118.5" customHeight="1">
      <c r="A62" s="62" t="s">
        <v>47</v>
      </c>
      <c r="B62" s="439">
        <v>2</v>
      </c>
      <c r="C62" s="135">
        <v>0</v>
      </c>
      <c r="D62" s="639">
        <v>2</v>
      </c>
      <c r="E62" s="184" t="s">
        <v>185</v>
      </c>
      <c r="F62" s="174">
        <v>0</v>
      </c>
      <c r="G62" s="365" t="s">
        <v>508</v>
      </c>
      <c r="H62" s="639">
        <v>1</v>
      </c>
      <c r="J62" s="365">
        <v>1</v>
      </c>
      <c r="K62" s="365"/>
      <c r="L62" s="365"/>
      <c r="M62" s="72" t="s">
        <v>77</v>
      </c>
    </row>
    <row r="63" spans="1:13" ht="127.5">
      <c r="A63" s="62" t="s">
        <v>50</v>
      </c>
      <c r="B63" s="142">
        <v>0</v>
      </c>
      <c r="C63" s="135">
        <v>1</v>
      </c>
      <c r="D63" s="635">
        <v>0</v>
      </c>
      <c r="E63" s="182" t="s">
        <v>183</v>
      </c>
      <c r="F63" s="174">
        <v>0</v>
      </c>
      <c r="G63" s="174">
        <v>0</v>
      </c>
      <c r="H63" s="635">
        <v>0</v>
      </c>
      <c r="J63" s="365">
        <v>1</v>
      </c>
      <c r="K63" s="365"/>
      <c r="L63" s="365"/>
      <c r="M63" s="72" t="s">
        <v>77</v>
      </c>
    </row>
    <row r="64" spans="1:13" ht="15.75">
      <c r="A64" s="62" t="s">
        <v>49</v>
      </c>
      <c r="B64" s="403">
        <v>2</v>
      </c>
      <c r="C64" s="135">
        <v>4</v>
      </c>
      <c r="D64" s="635">
        <v>3</v>
      </c>
      <c r="E64" s="774" t="s">
        <v>184</v>
      </c>
      <c r="F64" s="174">
        <v>4</v>
      </c>
      <c r="G64" s="365" t="s">
        <v>510</v>
      </c>
      <c r="H64" s="635">
        <v>3</v>
      </c>
      <c r="J64" s="365">
        <v>1</v>
      </c>
      <c r="K64" s="365"/>
      <c r="L64" s="365"/>
      <c r="M64" s="72" t="s">
        <v>77</v>
      </c>
    </row>
    <row r="65" spans="1:13" ht="15.75">
      <c r="A65" s="62" t="s">
        <v>48</v>
      </c>
      <c r="B65" s="403">
        <v>1</v>
      </c>
      <c r="C65" s="135">
        <v>1</v>
      </c>
      <c r="D65" s="635">
        <v>0</v>
      </c>
      <c r="E65" s="775"/>
      <c r="F65" s="174">
        <v>0</v>
      </c>
      <c r="G65" s="174">
        <v>0</v>
      </c>
      <c r="H65" s="635">
        <v>0</v>
      </c>
      <c r="J65" s="365">
        <v>1</v>
      </c>
      <c r="K65" s="365"/>
      <c r="L65" s="365"/>
      <c r="M65" s="72" t="s">
        <v>77</v>
      </c>
    </row>
    <row r="66" spans="1:13" ht="15.75">
      <c r="A66" s="62" t="s">
        <v>46</v>
      </c>
      <c r="B66" s="157">
        <v>0</v>
      </c>
      <c r="C66" s="135">
        <v>2</v>
      </c>
      <c r="D66" s="635">
        <v>1</v>
      </c>
      <c r="E66" s="776"/>
      <c r="F66" s="174">
        <v>2</v>
      </c>
      <c r="G66" s="174">
        <v>2</v>
      </c>
      <c r="H66" s="635">
        <v>2</v>
      </c>
      <c r="J66" s="365">
        <v>2</v>
      </c>
      <c r="K66" s="365"/>
      <c r="L66" s="365"/>
      <c r="M66" s="72" t="s">
        <v>77</v>
      </c>
    </row>
    <row r="67" spans="1:13" ht="15.75">
      <c r="A67" s="62"/>
      <c r="B67" s="142"/>
      <c r="C67" s="142"/>
      <c r="D67" s="600"/>
      <c r="E67" s="185"/>
      <c r="F67" s="174"/>
      <c r="G67" s="366"/>
      <c r="H67" s="635"/>
      <c r="J67" s="366"/>
      <c r="K67" s="366"/>
      <c r="L67" s="366"/>
      <c r="M67" s="72"/>
    </row>
    <row r="68" spans="1:13" ht="16.5" thickBot="1">
      <c r="A68" s="14" t="s">
        <v>51</v>
      </c>
      <c r="B68" s="445"/>
      <c r="C68" s="162">
        <v>3</v>
      </c>
      <c r="D68" s="605"/>
      <c r="E68" s="255"/>
      <c r="F68" s="143"/>
      <c r="G68" s="367"/>
      <c r="H68" s="635"/>
      <c r="J68" s="367"/>
      <c r="K68" s="367"/>
      <c r="L68" s="367"/>
      <c r="M68" s="246" t="s">
        <v>77</v>
      </c>
    </row>
    <row r="69" spans="1:13" ht="127.5">
      <c r="A69" s="62" t="s">
        <v>54</v>
      </c>
      <c r="B69" s="439">
        <v>1</v>
      </c>
      <c r="C69" s="135">
        <v>0</v>
      </c>
      <c r="D69" s="635">
        <v>0</v>
      </c>
      <c r="E69" s="184" t="s">
        <v>183</v>
      </c>
      <c r="F69" s="174">
        <v>1</v>
      </c>
      <c r="G69" s="365" t="s">
        <v>508</v>
      </c>
      <c r="H69" s="635">
        <v>0</v>
      </c>
      <c r="J69" s="365">
        <v>0</v>
      </c>
      <c r="K69" s="365"/>
      <c r="L69" s="365"/>
      <c r="M69" s="72" t="s">
        <v>77</v>
      </c>
    </row>
    <row r="70" spans="1:13" ht="306">
      <c r="A70" s="62" t="s">
        <v>52</v>
      </c>
      <c r="B70" s="403">
        <v>0</v>
      </c>
      <c r="C70" s="135">
        <v>1</v>
      </c>
      <c r="D70" s="635">
        <v>1</v>
      </c>
      <c r="E70" s="182" t="s">
        <v>184</v>
      </c>
      <c r="F70" s="174">
        <v>0</v>
      </c>
      <c r="G70" s="174">
        <v>0</v>
      </c>
      <c r="H70" s="635">
        <v>0</v>
      </c>
      <c r="J70" s="365">
        <v>0</v>
      </c>
      <c r="K70" s="365"/>
      <c r="L70" s="365"/>
      <c r="M70" s="72" t="s">
        <v>77</v>
      </c>
    </row>
    <row r="71" spans="1:13" ht="15.75">
      <c r="A71" s="62" t="s">
        <v>53</v>
      </c>
      <c r="B71" s="403">
        <v>0</v>
      </c>
      <c r="C71" s="135">
        <v>1</v>
      </c>
      <c r="D71" s="635">
        <v>0</v>
      </c>
      <c r="E71" s="774" t="s">
        <v>183</v>
      </c>
      <c r="F71" s="174">
        <v>0</v>
      </c>
      <c r="G71" s="174">
        <v>0</v>
      </c>
      <c r="H71" s="635">
        <v>0</v>
      </c>
      <c r="J71" s="365">
        <v>0</v>
      </c>
      <c r="K71" s="494"/>
      <c r="L71" s="494"/>
      <c r="M71" s="72" t="s">
        <v>77</v>
      </c>
    </row>
    <row r="72" spans="1:13" ht="15.75">
      <c r="A72" s="62" t="s">
        <v>56</v>
      </c>
      <c r="B72" s="403">
        <v>1</v>
      </c>
      <c r="C72" s="135">
        <v>0</v>
      </c>
      <c r="D72" s="635">
        <v>0</v>
      </c>
      <c r="E72" s="775"/>
      <c r="F72" s="174">
        <v>0</v>
      </c>
      <c r="G72" s="174">
        <v>0</v>
      </c>
      <c r="H72" s="635">
        <v>0</v>
      </c>
      <c r="J72" s="365">
        <v>0</v>
      </c>
      <c r="K72" s="495"/>
      <c r="L72" s="495"/>
      <c r="M72" s="72" t="s">
        <v>77</v>
      </c>
    </row>
    <row r="73" spans="1:13" ht="15.75">
      <c r="A73" s="62" t="s">
        <v>57</v>
      </c>
      <c r="B73" s="403">
        <v>0</v>
      </c>
      <c r="C73" s="135">
        <v>0</v>
      </c>
      <c r="D73" s="635">
        <v>0</v>
      </c>
      <c r="E73" s="775"/>
      <c r="F73" s="174">
        <v>0</v>
      </c>
      <c r="G73" s="174">
        <v>0</v>
      </c>
      <c r="H73" s="635">
        <v>0</v>
      </c>
      <c r="J73" s="365">
        <v>0</v>
      </c>
      <c r="K73" s="495"/>
      <c r="L73" s="495"/>
      <c r="M73" s="72" t="s">
        <v>77</v>
      </c>
    </row>
    <row r="74" spans="1:13" ht="15.75">
      <c r="A74" s="62" t="s">
        <v>55</v>
      </c>
      <c r="B74" s="440">
        <v>0</v>
      </c>
      <c r="C74" s="135">
        <v>1</v>
      </c>
      <c r="D74" s="635">
        <v>0</v>
      </c>
      <c r="E74" s="776"/>
      <c r="F74" s="174">
        <v>0</v>
      </c>
      <c r="G74" s="174">
        <v>0</v>
      </c>
      <c r="H74" s="635">
        <v>0</v>
      </c>
      <c r="J74" s="365">
        <v>2</v>
      </c>
      <c r="K74" s="496"/>
      <c r="L74" s="496"/>
      <c r="M74" s="72" t="s">
        <v>77</v>
      </c>
    </row>
    <row r="75" spans="1:13" ht="15.75">
      <c r="A75" s="62"/>
      <c r="B75" s="142"/>
      <c r="C75" s="142"/>
      <c r="D75" s="600"/>
      <c r="E75" s="185"/>
      <c r="F75" s="135"/>
      <c r="G75" s="366"/>
      <c r="H75" s="635"/>
      <c r="J75" s="366"/>
      <c r="K75" s="366"/>
      <c r="L75" s="366"/>
      <c r="M75" s="72"/>
    </row>
    <row r="76" spans="1:13" ht="15.75">
      <c r="A76" s="14" t="s">
        <v>78</v>
      </c>
      <c r="B76" s="143"/>
      <c r="C76" s="162">
        <v>1</v>
      </c>
      <c r="D76" s="605"/>
      <c r="E76" s="255"/>
      <c r="F76" s="143"/>
      <c r="G76" s="367"/>
      <c r="H76" s="635"/>
      <c r="J76" s="367"/>
      <c r="K76" s="367"/>
      <c r="L76" s="367"/>
      <c r="M76" s="246" t="s">
        <v>77</v>
      </c>
    </row>
    <row r="77" spans="1:13" ht="127.5">
      <c r="A77" s="62" t="s">
        <v>58</v>
      </c>
      <c r="B77" s="439">
        <v>0</v>
      </c>
      <c r="C77" s="135">
        <v>0</v>
      </c>
      <c r="D77" s="635">
        <v>0</v>
      </c>
      <c r="E77" s="182" t="s">
        <v>183</v>
      </c>
      <c r="F77" s="174">
        <v>0</v>
      </c>
      <c r="G77" s="365" t="s">
        <v>508</v>
      </c>
      <c r="H77" s="635">
        <v>1</v>
      </c>
      <c r="J77" s="365">
        <v>1</v>
      </c>
      <c r="K77" s="365"/>
      <c r="L77" s="365"/>
      <c r="M77" s="72" t="s">
        <v>77</v>
      </c>
    </row>
    <row r="78" spans="1:13" ht="131.25" customHeight="1">
      <c r="A78" s="62" t="s">
        <v>59</v>
      </c>
      <c r="B78" s="403">
        <v>1</v>
      </c>
      <c r="C78" s="135">
        <v>0</v>
      </c>
      <c r="D78" s="639">
        <v>1</v>
      </c>
      <c r="E78" s="182" t="s">
        <v>185</v>
      </c>
      <c r="F78" s="174">
        <v>1</v>
      </c>
      <c r="G78" s="174">
        <v>0</v>
      </c>
      <c r="H78" s="635">
        <v>0</v>
      </c>
      <c r="J78" s="365">
        <v>0</v>
      </c>
      <c r="K78" s="365"/>
      <c r="L78" s="365"/>
      <c r="M78" s="72" t="s">
        <v>77</v>
      </c>
    </row>
    <row r="79" spans="1:13" ht="127.5">
      <c r="A79" s="62" t="s">
        <v>60</v>
      </c>
      <c r="B79" s="403">
        <v>0</v>
      </c>
      <c r="C79" s="135">
        <v>0</v>
      </c>
      <c r="D79" s="635">
        <v>0</v>
      </c>
      <c r="E79" s="182" t="s">
        <v>278</v>
      </c>
      <c r="F79" s="174">
        <v>0</v>
      </c>
      <c r="G79" s="174">
        <v>0</v>
      </c>
      <c r="H79" s="635">
        <v>0</v>
      </c>
      <c r="J79" s="365">
        <v>0</v>
      </c>
      <c r="K79" s="365"/>
      <c r="L79" s="365"/>
      <c r="M79" s="72" t="s">
        <v>77</v>
      </c>
    </row>
    <row r="80" spans="1:13" ht="127.5">
      <c r="A80" s="62" t="s">
        <v>61</v>
      </c>
      <c r="B80" s="403">
        <v>0</v>
      </c>
      <c r="C80" s="135">
        <v>0</v>
      </c>
      <c r="D80" s="635">
        <v>0</v>
      </c>
      <c r="E80" s="182" t="s">
        <v>278</v>
      </c>
      <c r="F80" s="174">
        <v>1</v>
      </c>
      <c r="G80" s="365" t="s">
        <v>508</v>
      </c>
      <c r="H80" s="639">
        <v>1</v>
      </c>
      <c r="J80" s="365">
        <v>1</v>
      </c>
      <c r="K80" s="365"/>
      <c r="L80" s="365"/>
      <c r="M80" s="72" t="s">
        <v>77</v>
      </c>
    </row>
    <row r="81" spans="1:15" ht="306">
      <c r="A81" s="62" t="s">
        <v>62</v>
      </c>
      <c r="B81" s="157">
        <v>1</v>
      </c>
      <c r="C81" s="135">
        <v>1</v>
      </c>
      <c r="D81" s="635">
        <v>1</v>
      </c>
      <c r="E81" s="182" t="s">
        <v>184</v>
      </c>
      <c r="F81" s="174">
        <v>0</v>
      </c>
      <c r="G81" s="174">
        <v>0</v>
      </c>
      <c r="H81" s="635">
        <v>0</v>
      </c>
      <c r="J81" s="365">
        <v>0</v>
      </c>
      <c r="K81" s="365"/>
      <c r="L81" s="365"/>
      <c r="M81" s="72" t="s">
        <v>77</v>
      </c>
    </row>
    <row r="82" spans="1:15" ht="15.75">
      <c r="A82" s="62"/>
      <c r="B82" s="142"/>
      <c r="C82" s="142"/>
      <c r="D82" s="600"/>
      <c r="E82" s="185"/>
      <c r="F82" s="135"/>
      <c r="G82" s="366"/>
      <c r="H82" s="635"/>
      <c r="J82" s="366"/>
      <c r="K82" s="366"/>
      <c r="L82" s="366"/>
      <c r="M82" s="72"/>
    </row>
    <row r="83" spans="1:15" ht="16.5" thickBot="1">
      <c r="A83" s="14" t="s">
        <v>63</v>
      </c>
      <c r="B83" s="446"/>
      <c r="C83" s="162">
        <v>2</v>
      </c>
      <c r="D83" s="605"/>
      <c r="E83" s="255"/>
      <c r="F83" s="143"/>
      <c r="G83" s="367"/>
      <c r="H83" s="635"/>
      <c r="J83" s="367"/>
      <c r="K83" s="367"/>
      <c r="L83" s="367"/>
      <c r="M83" s="246" t="s">
        <v>77</v>
      </c>
    </row>
    <row r="84" spans="1:15" ht="127.5">
      <c r="A84" s="62" t="s">
        <v>64</v>
      </c>
      <c r="B84" s="439">
        <v>0</v>
      </c>
      <c r="C84" s="135">
        <v>0</v>
      </c>
      <c r="D84" s="635">
        <v>0</v>
      </c>
      <c r="E84" s="184" t="s">
        <v>183</v>
      </c>
      <c r="F84" s="174">
        <v>0</v>
      </c>
      <c r="G84" s="174">
        <v>0</v>
      </c>
      <c r="H84" s="635">
        <v>0</v>
      </c>
      <c r="J84" s="365">
        <v>0</v>
      </c>
      <c r="K84" s="365"/>
      <c r="L84" s="365"/>
      <c r="M84" s="72" t="s">
        <v>77</v>
      </c>
    </row>
    <row r="85" spans="1:15" ht="331.5">
      <c r="A85" s="62" t="s">
        <v>65</v>
      </c>
      <c r="B85" s="403">
        <v>0</v>
      </c>
      <c r="C85" s="135">
        <v>0</v>
      </c>
      <c r="D85" s="635">
        <v>0</v>
      </c>
      <c r="E85" s="184" t="s">
        <v>185</v>
      </c>
      <c r="F85" s="174">
        <v>1</v>
      </c>
      <c r="G85" s="365" t="s">
        <v>508</v>
      </c>
      <c r="H85" s="635">
        <v>0</v>
      </c>
      <c r="J85" s="365">
        <v>0</v>
      </c>
      <c r="K85" s="365"/>
      <c r="L85" s="365"/>
      <c r="M85" s="72" t="s">
        <v>77</v>
      </c>
    </row>
    <row r="86" spans="1:15" ht="226.5" customHeight="1">
      <c r="A86" s="62" t="s">
        <v>66</v>
      </c>
      <c r="B86" s="403">
        <v>0</v>
      </c>
      <c r="C86" s="135">
        <v>1</v>
      </c>
      <c r="D86" s="635">
        <v>0</v>
      </c>
      <c r="E86" s="184" t="s">
        <v>184</v>
      </c>
      <c r="F86" s="174">
        <v>0</v>
      </c>
      <c r="G86" s="365" t="s">
        <v>508</v>
      </c>
      <c r="H86" s="635">
        <v>0</v>
      </c>
      <c r="J86" s="365">
        <v>0</v>
      </c>
      <c r="K86" s="365"/>
      <c r="L86" s="365"/>
      <c r="M86" s="72" t="s">
        <v>77</v>
      </c>
    </row>
    <row r="87" spans="1:15" ht="15.75">
      <c r="A87" s="62" t="s">
        <v>67</v>
      </c>
      <c r="B87" s="403">
        <v>1</v>
      </c>
      <c r="C87" s="135">
        <v>1</v>
      </c>
      <c r="D87" s="635">
        <v>1</v>
      </c>
      <c r="E87" s="182" t="s">
        <v>310</v>
      </c>
      <c r="F87" s="174">
        <v>0</v>
      </c>
      <c r="G87" s="366" t="s">
        <v>508</v>
      </c>
      <c r="H87" s="635">
        <v>2</v>
      </c>
      <c r="J87" s="366">
        <v>0</v>
      </c>
      <c r="K87" s="366"/>
      <c r="L87" s="366"/>
      <c r="M87" s="72" t="s">
        <v>77</v>
      </c>
    </row>
    <row r="88" spans="1:15" ht="117.75" customHeight="1">
      <c r="A88" s="62" t="s">
        <v>68</v>
      </c>
      <c r="B88" s="157">
        <v>1</v>
      </c>
      <c r="C88" s="135">
        <v>0</v>
      </c>
      <c r="D88" s="635">
        <v>1</v>
      </c>
      <c r="E88" s="184" t="s">
        <v>185</v>
      </c>
      <c r="F88" s="174">
        <v>4</v>
      </c>
      <c r="G88" s="365" t="s">
        <v>508</v>
      </c>
      <c r="H88" s="635">
        <v>1</v>
      </c>
      <c r="J88" s="365">
        <v>0</v>
      </c>
      <c r="K88" s="365"/>
      <c r="L88" s="365"/>
      <c r="M88" s="72" t="s">
        <v>77</v>
      </c>
      <c r="O88" s="2" t="s">
        <v>69</v>
      </c>
    </row>
    <row r="89" spans="1:15" ht="15.75">
      <c r="A89" s="62"/>
      <c r="B89" s="142"/>
      <c r="C89" s="75"/>
      <c r="D89" s="74"/>
      <c r="E89" s="74"/>
      <c r="F89" s="74"/>
      <c r="G89" s="174"/>
      <c r="H89" s="174"/>
      <c r="I89" s="174"/>
      <c r="J89" s="174"/>
      <c r="K89" s="174"/>
      <c r="L89" s="174"/>
      <c r="M89" s="64"/>
    </row>
    <row r="90" spans="1:15" ht="15.75">
      <c r="A90" s="733" t="s">
        <v>646</v>
      </c>
      <c r="B90" s="734"/>
      <c r="C90" s="734"/>
      <c r="D90" s="734"/>
      <c r="E90" s="734"/>
      <c r="F90" s="734"/>
      <c r="G90" s="734"/>
      <c r="H90" s="734"/>
      <c r="I90" s="734"/>
      <c r="J90" s="734"/>
      <c r="K90" s="734"/>
      <c r="L90" s="734"/>
      <c r="M90" s="734"/>
    </row>
    <row r="91" spans="1:15">
      <c r="A91" s="734" t="s">
        <v>647</v>
      </c>
      <c r="B91" s="734"/>
      <c r="C91" s="734"/>
      <c r="D91" s="734"/>
      <c r="E91" s="734"/>
      <c r="F91" s="734"/>
      <c r="G91" s="734"/>
      <c r="H91" s="734"/>
      <c r="I91" s="734"/>
      <c r="J91" s="734"/>
      <c r="K91" s="734"/>
      <c r="L91" s="734"/>
      <c r="M91" s="734"/>
    </row>
    <row r="92" spans="1:15">
      <c r="A92" s="734"/>
      <c r="B92" s="734"/>
      <c r="C92" s="734"/>
      <c r="D92" s="734"/>
      <c r="E92" s="734"/>
      <c r="F92" s="734"/>
      <c r="G92" s="734"/>
      <c r="H92" s="734"/>
      <c r="I92" s="734"/>
      <c r="J92" s="734"/>
      <c r="K92" s="734"/>
      <c r="L92" s="734"/>
      <c r="M92" s="734"/>
    </row>
  </sheetData>
  <mergeCells count="25">
    <mergeCell ref="A90:M90"/>
    <mergeCell ref="A91:M92"/>
    <mergeCell ref="A8:A9"/>
    <mergeCell ref="M8:M9"/>
    <mergeCell ref="B8:C8"/>
    <mergeCell ref="D8:F8"/>
    <mergeCell ref="G8:J8"/>
    <mergeCell ref="K8:L8"/>
    <mergeCell ref="E40:E41"/>
    <mergeCell ref="E64:E66"/>
    <mergeCell ref="E71:E74"/>
    <mergeCell ref="E43:E44"/>
    <mergeCell ref="E34:E36"/>
    <mergeCell ref="E55:E57"/>
    <mergeCell ref="A1:M1"/>
    <mergeCell ref="E22:E24"/>
    <mergeCell ref="E26:E27"/>
    <mergeCell ref="A7:M7"/>
    <mergeCell ref="G11:G13"/>
    <mergeCell ref="E11:E13"/>
    <mergeCell ref="A2:M2"/>
    <mergeCell ref="A3:M3"/>
    <mergeCell ref="A4:M4"/>
    <mergeCell ref="A5:M5"/>
    <mergeCell ref="A6:M6"/>
  </mergeCells>
  <pageMargins left="0.51181102362204722" right="0.23622047244094491" top="0.35433070866141736" bottom="0.27559055118110237" header="0.15748031496062992" footer="0.15748031496062992"/>
  <pageSetup paperSize="9" scale="59" orientation="landscape" r:id="rId1"/>
  <rowBreaks count="2" manualBreakCount="2">
    <brk id="21" max="12" man="1"/>
    <brk id="41"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84"/>
  <sheetViews>
    <sheetView view="pageBreakPreview" zoomScale="80" zoomScaleNormal="160" zoomScaleSheetLayoutView="80" workbookViewId="0">
      <pane ySplit="10" topLeftCell="A74" activePane="bottomLeft" state="frozen"/>
      <selection pane="bottomLeft" activeCell="A76" sqref="A76:XFD76"/>
    </sheetView>
  </sheetViews>
  <sheetFormatPr defaultColWidth="30.85546875" defaultRowHeight="15"/>
  <cols>
    <col min="1" max="1" width="34" customWidth="1"/>
    <col min="2" max="2" width="14.42578125" customWidth="1"/>
    <col min="3" max="3" width="12.85546875" customWidth="1"/>
    <col min="4" max="4" width="12.42578125" style="18" customWidth="1"/>
    <col min="5" max="5" width="23.42578125" style="25" customWidth="1"/>
    <col min="6" max="6" width="14.7109375" style="25" customWidth="1"/>
    <col min="7" max="7" width="21.5703125" style="25" customWidth="1"/>
    <col min="8" max="8" width="14.5703125" style="25" customWidth="1"/>
    <col min="9" max="9" width="27.5703125" style="25" hidden="1" customWidth="1"/>
    <col min="10" max="10" width="13.85546875" style="25" customWidth="1"/>
    <col min="11" max="11" width="22.85546875" style="25" customWidth="1"/>
    <col min="12" max="12" width="15" style="25" customWidth="1"/>
    <col min="13" max="13" width="13.7109375" customWidth="1"/>
  </cols>
  <sheetData>
    <row r="1" spans="1:17" ht="21">
      <c r="A1" s="672" t="s">
        <v>70</v>
      </c>
      <c r="B1" s="672"/>
      <c r="C1" s="672"/>
      <c r="D1" s="672"/>
      <c r="E1" s="672"/>
      <c r="F1" s="672"/>
      <c r="G1" s="672"/>
      <c r="H1" s="672"/>
      <c r="I1" s="672"/>
      <c r="J1" s="672"/>
      <c r="K1" s="672"/>
      <c r="L1" s="672"/>
      <c r="M1" s="672"/>
      <c r="N1" s="1"/>
      <c r="O1" s="1"/>
    </row>
    <row r="2" spans="1:17" s="25" customFormat="1" ht="11.25" customHeight="1">
      <c r="A2" s="675"/>
      <c r="B2" s="675"/>
      <c r="C2" s="675"/>
      <c r="D2" s="675"/>
      <c r="E2" s="675"/>
      <c r="F2" s="675"/>
      <c r="G2" s="675"/>
      <c r="H2" s="675"/>
      <c r="I2" s="675"/>
      <c r="J2" s="675"/>
      <c r="K2" s="675"/>
      <c r="L2" s="675"/>
      <c r="M2" s="675"/>
      <c r="N2" s="1"/>
      <c r="O2" s="1"/>
    </row>
    <row r="3" spans="1:17" ht="23.25">
      <c r="A3" s="714" t="s">
        <v>649</v>
      </c>
      <c r="B3" s="714"/>
      <c r="C3" s="714"/>
      <c r="D3" s="714"/>
      <c r="E3" s="714"/>
      <c r="F3" s="714"/>
      <c r="G3" s="714"/>
      <c r="H3" s="714"/>
      <c r="I3" s="714"/>
      <c r="J3" s="714"/>
      <c r="K3" s="714"/>
      <c r="L3" s="714"/>
      <c r="M3" s="714"/>
      <c r="N3" s="6"/>
      <c r="O3" s="6"/>
    </row>
    <row r="4" spans="1:17" ht="10.5" customHeight="1">
      <c r="A4" s="713"/>
      <c r="B4" s="713"/>
      <c r="C4" s="713"/>
      <c r="D4" s="713"/>
      <c r="E4" s="713"/>
      <c r="F4" s="713"/>
      <c r="G4" s="713"/>
      <c r="H4" s="713"/>
      <c r="I4" s="713"/>
      <c r="J4" s="713"/>
      <c r="K4" s="713"/>
      <c r="L4" s="713"/>
      <c r="M4" s="713"/>
      <c r="N4" s="4"/>
      <c r="O4" s="4"/>
      <c r="P4" s="4"/>
      <c r="Q4" s="4"/>
    </row>
    <row r="5" spans="1:17" ht="18.75" customHeight="1">
      <c r="A5" s="673" t="s">
        <v>91</v>
      </c>
      <c r="B5" s="673"/>
      <c r="C5" s="673"/>
      <c r="D5" s="673"/>
      <c r="E5" s="673"/>
      <c r="F5" s="673"/>
      <c r="G5" s="673"/>
      <c r="H5" s="673"/>
      <c r="I5" s="673"/>
      <c r="J5" s="673"/>
      <c r="K5" s="673"/>
      <c r="L5" s="673"/>
      <c r="M5" s="673"/>
      <c r="N5" s="4"/>
      <c r="O5" s="4"/>
      <c r="P5" s="4"/>
      <c r="Q5" s="4"/>
    </row>
    <row r="6" spans="1:17" ht="42" customHeight="1">
      <c r="A6" s="673" t="s">
        <v>92</v>
      </c>
      <c r="B6" s="673"/>
      <c r="C6" s="673"/>
      <c r="D6" s="673"/>
      <c r="E6" s="673"/>
      <c r="F6" s="673"/>
      <c r="G6" s="673"/>
      <c r="H6" s="673"/>
      <c r="I6" s="673"/>
      <c r="J6" s="673"/>
      <c r="K6" s="673"/>
      <c r="L6" s="673"/>
      <c r="M6" s="673"/>
      <c r="N6" s="4"/>
      <c r="O6" s="4"/>
      <c r="P6" s="4"/>
      <c r="Q6" s="4"/>
    </row>
    <row r="7" spans="1:17" ht="27.75" customHeight="1">
      <c r="A7" s="674" t="s">
        <v>677</v>
      </c>
      <c r="B7" s="674"/>
      <c r="C7" s="674"/>
      <c r="D7" s="674"/>
      <c r="E7" s="674"/>
      <c r="F7" s="674"/>
      <c r="G7" s="674"/>
      <c r="H7" s="674"/>
      <c r="I7" s="674"/>
      <c r="J7" s="674"/>
      <c r="K7" s="674"/>
      <c r="L7" s="674"/>
      <c r="M7" s="674"/>
      <c r="N7" s="4"/>
      <c r="O7" s="4"/>
      <c r="P7" s="4"/>
      <c r="Q7" s="4"/>
    </row>
    <row r="8" spans="1:17" s="25" customFormat="1" ht="38.25" customHeight="1">
      <c r="A8" s="681" t="s">
        <v>71</v>
      </c>
      <c r="B8" s="684">
        <v>2017</v>
      </c>
      <c r="C8" s="686"/>
      <c r="D8" s="684">
        <v>2018</v>
      </c>
      <c r="E8" s="685"/>
      <c r="F8" s="686"/>
      <c r="G8" s="685">
        <v>2019</v>
      </c>
      <c r="H8" s="685"/>
      <c r="I8" s="685"/>
      <c r="J8" s="686"/>
      <c r="K8" s="752">
        <v>2020</v>
      </c>
      <c r="L8" s="752"/>
      <c r="M8" s="762" t="s">
        <v>72</v>
      </c>
      <c r="N8" s="4"/>
      <c r="O8" s="4"/>
      <c r="P8" s="4"/>
      <c r="Q8" s="4"/>
    </row>
    <row r="9" spans="1:17" ht="60">
      <c r="A9" s="682"/>
      <c r="B9" s="73" t="s">
        <v>657</v>
      </c>
      <c r="C9" s="73" t="s">
        <v>98</v>
      </c>
      <c r="D9" s="598" t="s">
        <v>654</v>
      </c>
      <c r="E9" s="73" t="s">
        <v>588</v>
      </c>
      <c r="F9" s="73" t="s">
        <v>245</v>
      </c>
      <c r="G9" s="73" t="s">
        <v>589</v>
      </c>
      <c r="H9" s="598" t="s">
        <v>659</v>
      </c>
      <c r="I9" s="510" t="s">
        <v>648</v>
      </c>
      <c r="J9" s="73" t="s">
        <v>637</v>
      </c>
      <c r="K9" s="73" t="s">
        <v>667</v>
      </c>
      <c r="L9" s="73" t="s">
        <v>640</v>
      </c>
      <c r="M9" s="763"/>
    </row>
    <row r="10" spans="1:17" ht="15.75">
      <c r="A10" s="123" t="s">
        <v>0</v>
      </c>
      <c r="B10" s="267" t="s">
        <v>570</v>
      </c>
      <c r="C10" s="447" t="s">
        <v>102</v>
      </c>
      <c r="D10" s="599"/>
      <c r="E10" s="770" t="s">
        <v>217</v>
      </c>
      <c r="F10" s="268">
        <v>0.89059999999999995</v>
      </c>
      <c r="G10" s="35"/>
      <c r="H10" s="646"/>
      <c r="J10" s="519"/>
      <c r="K10" s="519"/>
      <c r="L10" s="519"/>
      <c r="M10" s="270"/>
    </row>
    <row r="11" spans="1:17" ht="58.5" customHeight="1">
      <c r="A11" s="416" t="s">
        <v>1</v>
      </c>
      <c r="B11" s="198">
        <v>0.9</v>
      </c>
      <c r="C11" s="448">
        <v>100</v>
      </c>
      <c r="D11" s="641">
        <v>0.95</v>
      </c>
      <c r="E11" s="771"/>
      <c r="F11" s="205">
        <v>0.92069999999999996</v>
      </c>
      <c r="G11" s="259">
        <v>0.95</v>
      </c>
      <c r="H11" s="647">
        <v>0.95</v>
      </c>
      <c r="J11" s="567" t="s">
        <v>682</v>
      </c>
      <c r="K11" s="519"/>
      <c r="L11" s="519"/>
      <c r="M11" s="204" t="s">
        <v>73</v>
      </c>
    </row>
    <row r="12" spans="1:17" ht="82.5" customHeight="1">
      <c r="A12" s="416" t="s">
        <v>2</v>
      </c>
      <c r="B12" s="198">
        <v>0.9032</v>
      </c>
      <c r="C12" s="448">
        <v>92.75</v>
      </c>
      <c r="D12" s="641">
        <v>0.95</v>
      </c>
      <c r="E12" s="774" t="s">
        <v>218</v>
      </c>
      <c r="F12" s="198">
        <v>1</v>
      </c>
      <c r="G12" s="368" t="s">
        <v>518</v>
      </c>
      <c r="H12" s="648">
        <v>1</v>
      </c>
      <c r="J12" s="568" t="s">
        <v>571</v>
      </c>
      <c r="K12" s="520"/>
      <c r="L12" s="520"/>
      <c r="M12" s="204" t="s">
        <v>73</v>
      </c>
    </row>
    <row r="13" spans="1:17" ht="19.5" customHeight="1">
      <c r="A13" s="416" t="s">
        <v>3</v>
      </c>
      <c r="B13" s="198">
        <v>0.86</v>
      </c>
      <c r="C13" s="448">
        <v>78.16</v>
      </c>
      <c r="D13" s="641">
        <v>0.86</v>
      </c>
      <c r="E13" s="776"/>
      <c r="F13" s="198">
        <v>0.875</v>
      </c>
      <c r="G13" s="313">
        <v>0.95</v>
      </c>
      <c r="H13" s="649">
        <v>0.95</v>
      </c>
      <c r="J13" s="567" t="s">
        <v>683</v>
      </c>
      <c r="K13" s="519"/>
      <c r="L13" s="519"/>
      <c r="M13" s="204" t="s">
        <v>73</v>
      </c>
    </row>
    <row r="14" spans="1:17" ht="63.75">
      <c r="A14" s="416" t="s">
        <v>4</v>
      </c>
      <c r="B14" s="198">
        <v>0.7</v>
      </c>
      <c r="C14" s="448">
        <v>100</v>
      </c>
      <c r="D14" s="641">
        <v>0.8</v>
      </c>
      <c r="E14" s="184" t="s">
        <v>217</v>
      </c>
      <c r="F14" s="198">
        <v>1</v>
      </c>
      <c r="G14" s="260">
        <v>0.8</v>
      </c>
      <c r="H14" s="649">
        <v>0.8</v>
      </c>
      <c r="J14" s="569" t="s">
        <v>571</v>
      </c>
      <c r="K14" s="519"/>
      <c r="L14" s="519"/>
      <c r="M14" s="204" t="s">
        <v>73</v>
      </c>
    </row>
    <row r="15" spans="1:17" ht="15.75">
      <c r="A15" s="416" t="s">
        <v>5</v>
      </c>
      <c r="B15" s="198">
        <v>0.8</v>
      </c>
      <c r="C15" s="448">
        <v>100</v>
      </c>
      <c r="D15" s="641">
        <v>1</v>
      </c>
      <c r="E15" s="774" t="s">
        <v>279</v>
      </c>
      <c r="F15" s="198">
        <v>1</v>
      </c>
      <c r="G15" s="313">
        <v>1</v>
      </c>
      <c r="H15" s="649">
        <v>1</v>
      </c>
      <c r="J15" s="569" t="s">
        <v>571</v>
      </c>
      <c r="K15" s="519"/>
      <c r="L15" s="519"/>
      <c r="M15" s="204" t="s">
        <v>73</v>
      </c>
    </row>
    <row r="16" spans="1:17" ht="60">
      <c r="A16" s="416" t="s">
        <v>6</v>
      </c>
      <c r="B16" s="198">
        <v>0.83540000000000003</v>
      </c>
      <c r="C16" s="448">
        <v>100</v>
      </c>
      <c r="D16" s="641">
        <v>0.58069999999999999</v>
      </c>
      <c r="E16" s="775"/>
      <c r="F16" s="198">
        <v>0.58069999999999999</v>
      </c>
      <c r="G16" s="368" t="s">
        <v>518</v>
      </c>
      <c r="H16" s="648">
        <v>0.8</v>
      </c>
      <c r="J16" s="568" t="s">
        <v>571</v>
      </c>
      <c r="K16" s="520"/>
      <c r="L16" s="520"/>
      <c r="M16" s="204" t="s">
        <v>73</v>
      </c>
    </row>
    <row r="17" spans="1:13" ht="15.75">
      <c r="A17" s="416" t="s">
        <v>7</v>
      </c>
      <c r="B17" s="198">
        <v>0.97909999999999997</v>
      </c>
      <c r="C17" s="448">
        <v>100</v>
      </c>
      <c r="D17" s="641">
        <v>1</v>
      </c>
      <c r="E17" s="776"/>
      <c r="F17" s="198">
        <v>1</v>
      </c>
      <c r="G17" s="260">
        <v>1</v>
      </c>
      <c r="H17" s="649">
        <v>1</v>
      </c>
      <c r="J17" s="569" t="s">
        <v>571</v>
      </c>
      <c r="K17" s="519"/>
      <c r="L17" s="519"/>
      <c r="M17" s="204" t="s">
        <v>73</v>
      </c>
    </row>
    <row r="18" spans="1:13" ht="25.5" customHeight="1">
      <c r="A18" s="416" t="s">
        <v>8</v>
      </c>
      <c r="B18" s="198">
        <v>0.8</v>
      </c>
      <c r="C18" s="448">
        <v>74.28</v>
      </c>
      <c r="D18" s="641">
        <v>0.76</v>
      </c>
      <c r="E18" s="182" t="s">
        <v>218</v>
      </c>
      <c r="F18" s="198">
        <v>0.75900000000000001</v>
      </c>
      <c r="G18" s="259">
        <v>0.78</v>
      </c>
      <c r="H18" s="647">
        <v>0.78</v>
      </c>
      <c r="J18" s="567" t="s">
        <v>684</v>
      </c>
      <c r="K18" s="519"/>
      <c r="L18" s="519"/>
      <c r="M18" s="204" t="s">
        <v>73</v>
      </c>
    </row>
    <row r="19" spans="1:13" ht="38.25">
      <c r="A19" s="416" t="s">
        <v>9</v>
      </c>
      <c r="B19" s="198" t="s">
        <v>571</v>
      </c>
      <c r="C19" s="448">
        <v>100</v>
      </c>
      <c r="D19" s="642">
        <v>100</v>
      </c>
      <c r="E19" s="182" t="s">
        <v>279</v>
      </c>
      <c r="F19" s="198">
        <v>1</v>
      </c>
      <c r="G19" s="260">
        <v>1</v>
      </c>
      <c r="H19" s="649">
        <v>1</v>
      </c>
      <c r="J19" s="569" t="s">
        <v>571</v>
      </c>
      <c r="K19" s="519"/>
      <c r="L19" s="519"/>
      <c r="M19" s="204" t="s">
        <v>73</v>
      </c>
    </row>
    <row r="20" spans="1:13" ht="15.75">
      <c r="A20" s="123" t="s">
        <v>10</v>
      </c>
      <c r="B20" s="267" t="s">
        <v>572</v>
      </c>
      <c r="C20" s="447" t="s">
        <v>103</v>
      </c>
      <c r="D20" s="643"/>
      <c r="E20" s="770" t="s">
        <v>217</v>
      </c>
      <c r="F20" s="269">
        <v>0.93020000000000003</v>
      </c>
      <c r="G20" s="35"/>
      <c r="H20" s="646"/>
      <c r="J20" s="519"/>
      <c r="K20" s="519"/>
      <c r="L20" s="519"/>
      <c r="M20" s="271"/>
    </row>
    <row r="21" spans="1:13" ht="60">
      <c r="A21" s="416" t="s">
        <v>11</v>
      </c>
      <c r="B21" s="198">
        <v>0.9</v>
      </c>
      <c r="C21" s="448">
        <v>87.74</v>
      </c>
      <c r="D21" s="642">
        <v>90</v>
      </c>
      <c r="E21" s="771"/>
      <c r="F21" s="198">
        <v>0.65059999999999996</v>
      </c>
      <c r="G21" s="368" t="s">
        <v>518</v>
      </c>
      <c r="H21" s="648">
        <v>0.9</v>
      </c>
      <c r="J21" s="520" t="s">
        <v>685</v>
      </c>
      <c r="K21" s="520"/>
      <c r="L21" s="520"/>
      <c r="M21" s="204" t="s">
        <v>73</v>
      </c>
    </row>
    <row r="22" spans="1:13" ht="15.75">
      <c r="A22" s="416" t="s">
        <v>12</v>
      </c>
      <c r="B22" s="198">
        <v>0.78920000000000001</v>
      </c>
      <c r="C22" s="448">
        <v>100</v>
      </c>
      <c r="D22" s="641">
        <v>1</v>
      </c>
      <c r="E22" s="774" t="s">
        <v>279</v>
      </c>
      <c r="F22" s="198">
        <v>1</v>
      </c>
      <c r="G22" s="260">
        <v>1</v>
      </c>
      <c r="H22" s="649">
        <v>1</v>
      </c>
      <c r="J22" s="519" t="s">
        <v>571</v>
      </c>
      <c r="K22" s="519"/>
      <c r="L22" s="519"/>
      <c r="M22" s="204" t="s">
        <v>73</v>
      </c>
    </row>
    <row r="23" spans="1:13" ht="15.75">
      <c r="A23" s="416" t="s">
        <v>13</v>
      </c>
      <c r="B23" s="198">
        <v>1</v>
      </c>
      <c r="C23" s="448">
        <v>100</v>
      </c>
      <c r="D23" s="641">
        <v>1</v>
      </c>
      <c r="E23" s="775"/>
      <c r="F23" s="198">
        <v>1</v>
      </c>
      <c r="G23" s="260">
        <v>1</v>
      </c>
      <c r="H23" s="649">
        <v>1</v>
      </c>
      <c r="J23" s="519" t="s">
        <v>571</v>
      </c>
      <c r="K23" s="519"/>
      <c r="L23" s="519"/>
      <c r="M23" s="204" t="s">
        <v>73</v>
      </c>
    </row>
    <row r="24" spans="1:13" ht="15.75">
      <c r="A24" s="416" t="s">
        <v>14</v>
      </c>
      <c r="B24" s="198" t="s">
        <v>573</v>
      </c>
      <c r="C24" s="448">
        <v>100</v>
      </c>
      <c r="D24" s="641">
        <v>1</v>
      </c>
      <c r="E24" s="775"/>
      <c r="F24" s="198">
        <v>1</v>
      </c>
      <c r="G24" s="260">
        <v>1</v>
      </c>
      <c r="H24" s="649">
        <v>1</v>
      </c>
      <c r="J24" s="519" t="s">
        <v>571</v>
      </c>
      <c r="K24" s="519"/>
      <c r="L24" s="519"/>
      <c r="M24" s="204" t="s">
        <v>73</v>
      </c>
    </row>
    <row r="25" spans="1:13" ht="60">
      <c r="A25" s="416" t="s">
        <v>15</v>
      </c>
      <c r="B25" s="198">
        <v>0.94</v>
      </c>
      <c r="C25" s="448">
        <v>99.07</v>
      </c>
      <c r="D25" s="642">
        <v>100</v>
      </c>
      <c r="E25" s="775"/>
      <c r="F25" s="198">
        <v>0.9456</v>
      </c>
      <c r="G25" s="368" t="s">
        <v>518</v>
      </c>
      <c r="H25" s="649">
        <v>0.99</v>
      </c>
      <c r="J25" s="520" t="s">
        <v>571</v>
      </c>
      <c r="K25" s="520"/>
      <c r="L25" s="520"/>
      <c r="M25" s="204" t="s">
        <v>73</v>
      </c>
    </row>
    <row r="26" spans="1:13" ht="15.75">
      <c r="A26" s="416" t="s">
        <v>16</v>
      </c>
      <c r="B26" s="198" t="s">
        <v>571</v>
      </c>
      <c r="C26" s="448">
        <v>100</v>
      </c>
      <c r="D26" s="641">
        <v>1</v>
      </c>
      <c r="E26" s="776"/>
      <c r="F26" s="198">
        <v>1</v>
      </c>
      <c r="G26" s="260">
        <v>1</v>
      </c>
      <c r="H26" s="649">
        <v>1</v>
      </c>
      <c r="J26" s="519" t="s">
        <v>571</v>
      </c>
      <c r="K26" s="519"/>
      <c r="L26" s="519"/>
      <c r="M26" s="204" t="s">
        <v>73</v>
      </c>
    </row>
    <row r="27" spans="1:13" ht="63.75">
      <c r="A27" s="123" t="s">
        <v>17</v>
      </c>
      <c r="B27" s="267" t="s">
        <v>574</v>
      </c>
      <c r="C27" s="447" t="s">
        <v>104</v>
      </c>
      <c r="D27" s="643"/>
      <c r="E27" s="184" t="s">
        <v>217</v>
      </c>
      <c r="F27" s="268">
        <v>0.92159999999999997</v>
      </c>
      <c r="G27" s="35"/>
      <c r="H27" s="646"/>
      <c r="J27" s="519"/>
      <c r="K27" s="519"/>
      <c r="L27" s="519"/>
      <c r="M27" s="271"/>
    </row>
    <row r="28" spans="1:13" ht="15.75">
      <c r="A28" s="416" t="s">
        <v>18</v>
      </c>
      <c r="B28" s="198" t="s">
        <v>571</v>
      </c>
      <c r="C28" s="448">
        <v>100</v>
      </c>
      <c r="D28" s="641">
        <v>1</v>
      </c>
      <c r="E28" s="774" t="s">
        <v>279</v>
      </c>
      <c r="F28" s="198">
        <v>0.79749999999999999</v>
      </c>
      <c r="G28" s="259">
        <v>1</v>
      </c>
      <c r="H28" s="647">
        <v>1</v>
      </c>
      <c r="J28" s="569" t="s">
        <v>571</v>
      </c>
      <c r="K28" s="519"/>
      <c r="L28" s="519"/>
      <c r="M28" s="204" t="s">
        <v>73</v>
      </c>
    </row>
    <row r="29" spans="1:13" ht="15.75">
      <c r="A29" s="416" t="s">
        <v>19</v>
      </c>
      <c r="B29" s="198" t="s">
        <v>571</v>
      </c>
      <c r="C29" s="448">
        <v>100</v>
      </c>
      <c r="D29" s="641">
        <v>1</v>
      </c>
      <c r="E29" s="776"/>
      <c r="F29" s="198">
        <v>1</v>
      </c>
      <c r="G29" s="198">
        <v>1</v>
      </c>
      <c r="H29" s="641">
        <v>1</v>
      </c>
      <c r="J29" s="569" t="s">
        <v>571</v>
      </c>
      <c r="K29" s="519"/>
      <c r="L29" s="519"/>
      <c r="M29" s="204" t="s">
        <v>73</v>
      </c>
    </row>
    <row r="30" spans="1:13" ht="15.75">
      <c r="A30" s="416" t="s">
        <v>20</v>
      </c>
      <c r="B30" s="198">
        <v>0.78979999999999995</v>
      </c>
      <c r="C30" s="448">
        <v>84.93</v>
      </c>
      <c r="D30" s="641">
        <v>1</v>
      </c>
      <c r="E30" s="194"/>
      <c r="F30" s="198">
        <v>0.72719999999999996</v>
      </c>
      <c r="G30" s="260">
        <v>0.75</v>
      </c>
      <c r="H30" s="649">
        <v>0.75</v>
      </c>
      <c r="J30" s="567" t="s">
        <v>686</v>
      </c>
      <c r="K30" s="519"/>
      <c r="L30" s="519"/>
      <c r="M30" s="204" t="s">
        <v>73</v>
      </c>
    </row>
    <row r="31" spans="1:13" ht="15.75">
      <c r="A31" s="416" t="s">
        <v>21</v>
      </c>
      <c r="B31" s="198" t="s">
        <v>571</v>
      </c>
      <c r="C31" s="448">
        <v>100</v>
      </c>
      <c r="D31" s="641">
        <v>1</v>
      </c>
      <c r="E31" s="774" t="s">
        <v>279</v>
      </c>
      <c r="F31" s="198">
        <v>1</v>
      </c>
      <c r="G31" s="198">
        <v>1</v>
      </c>
      <c r="H31" s="641">
        <v>1</v>
      </c>
      <c r="J31" s="569" t="s">
        <v>571</v>
      </c>
      <c r="K31" s="519"/>
      <c r="L31" s="519"/>
      <c r="M31" s="204" t="s">
        <v>73</v>
      </c>
    </row>
    <row r="32" spans="1:13" ht="15.75">
      <c r="A32" s="416" t="s">
        <v>22</v>
      </c>
      <c r="B32" s="198">
        <v>0.97030000000000005</v>
      </c>
      <c r="C32" s="448">
        <v>100</v>
      </c>
      <c r="D32" s="641">
        <v>1</v>
      </c>
      <c r="E32" s="776"/>
      <c r="F32" s="198">
        <v>1</v>
      </c>
      <c r="G32" s="198">
        <v>1</v>
      </c>
      <c r="H32" s="641">
        <v>1</v>
      </c>
      <c r="J32" s="569" t="s">
        <v>687</v>
      </c>
      <c r="K32" s="519"/>
      <c r="L32" s="519"/>
      <c r="M32" s="204" t="s">
        <v>73</v>
      </c>
    </row>
    <row r="33" spans="1:13" ht="15.75">
      <c r="A33" s="416" t="s">
        <v>23</v>
      </c>
      <c r="B33" s="198" t="s">
        <v>575</v>
      </c>
      <c r="C33" s="448">
        <v>88.45</v>
      </c>
      <c r="D33" s="641">
        <v>0.89449999999999996</v>
      </c>
      <c r="E33" s="770" t="s">
        <v>217</v>
      </c>
      <c r="F33" s="198">
        <v>0.99219999999999997</v>
      </c>
      <c r="G33" s="259">
        <v>0.95</v>
      </c>
      <c r="H33" s="647">
        <v>0.95</v>
      </c>
      <c r="J33" s="567" t="s">
        <v>688</v>
      </c>
      <c r="K33" s="519"/>
      <c r="L33" s="519"/>
      <c r="M33" s="204" t="s">
        <v>73</v>
      </c>
    </row>
    <row r="34" spans="1:13" ht="60">
      <c r="A34" s="416" t="s">
        <v>24</v>
      </c>
      <c r="B34" s="198" t="s">
        <v>576</v>
      </c>
      <c r="C34" s="448">
        <v>82.77</v>
      </c>
      <c r="D34" s="641">
        <v>0.89700000000000002</v>
      </c>
      <c r="E34" s="772"/>
      <c r="F34" s="198">
        <v>0.85929999999999995</v>
      </c>
      <c r="G34" s="368" t="s">
        <v>518</v>
      </c>
      <c r="H34" s="649">
        <v>0.90720000000000001</v>
      </c>
      <c r="J34" s="570" t="s">
        <v>689</v>
      </c>
      <c r="K34" s="520"/>
      <c r="L34" s="520"/>
      <c r="M34" s="204" t="s">
        <v>73</v>
      </c>
    </row>
    <row r="35" spans="1:13" ht="15.75">
      <c r="A35" s="416" t="s">
        <v>25</v>
      </c>
      <c r="B35" s="198">
        <v>0.45810000000000001</v>
      </c>
      <c r="C35" s="448">
        <v>95.13</v>
      </c>
      <c r="D35" s="641">
        <v>0.92810000000000004</v>
      </c>
      <c r="E35" s="771"/>
      <c r="F35" s="198">
        <v>0.92810000000000004</v>
      </c>
      <c r="G35" s="259">
        <v>0.92810000000000004</v>
      </c>
      <c r="H35" s="647">
        <v>0.92810000000000004</v>
      </c>
      <c r="J35" s="567" t="s">
        <v>571</v>
      </c>
      <c r="K35" s="519"/>
      <c r="L35" s="519"/>
      <c r="M35" s="204" t="s">
        <v>73</v>
      </c>
    </row>
    <row r="36" spans="1:13" ht="63.75">
      <c r="A36" s="399" t="s">
        <v>80</v>
      </c>
      <c r="B36" s="267" t="s">
        <v>577</v>
      </c>
      <c r="C36" s="447" t="s">
        <v>105</v>
      </c>
      <c r="D36" s="643"/>
      <c r="E36" s="184" t="s">
        <v>217</v>
      </c>
      <c r="F36" s="268">
        <v>0.51659999999999995</v>
      </c>
      <c r="G36" s="35"/>
      <c r="H36" s="646"/>
      <c r="J36" s="519"/>
      <c r="K36" s="519"/>
      <c r="L36" s="519"/>
      <c r="M36" s="270"/>
    </row>
    <row r="37" spans="1:13" ht="38.25">
      <c r="A37" s="416" t="s">
        <v>26</v>
      </c>
      <c r="B37" s="198" t="s">
        <v>571</v>
      </c>
      <c r="C37" s="448">
        <v>100</v>
      </c>
      <c r="D37" s="641">
        <v>1</v>
      </c>
      <c r="E37" s="182" t="s">
        <v>279</v>
      </c>
      <c r="F37" s="198">
        <v>1</v>
      </c>
      <c r="G37" s="260">
        <v>1</v>
      </c>
      <c r="H37" s="649">
        <v>1</v>
      </c>
      <c r="J37" s="569" t="s">
        <v>571</v>
      </c>
      <c r="K37" s="519"/>
      <c r="L37" s="519"/>
      <c r="M37" s="204" t="s">
        <v>73</v>
      </c>
    </row>
    <row r="38" spans="1:13" ht="63.75">
      <c r="A38" s="416" t="s">
        <v>27</v>
      </c>
      <c r="B38" s="198">
        <v>0.7</v>
      </c>
      <c r="C38" s="448">
        <v>62.52</v>
      </c>
      <c r="D38" s="641">
        <v>0.75</v>
      </c>
      <c r="E38" s="184" t="s">
        <v>217</v>
      </c>
      <c r="F38" s="198">
        <v>0.76559999999999995</v>
      </c>
      <c r="G38" s="260">
        <v>0.8</v>
      </c>
      <c r="H38" s="649">
        <v>0.8</v>
      </c>
      <c r="J38" s="567" t="s">
        <v>690</v>
      </c>
      <c r="K38" s="519"/>
      <c r="L38" s="519"/>
      <c r="M38" s="204" t="s">
        <v>73</v>
      </c>
    </row>
    <row r="39" spans="1:13" ht="38.25">
      <c r="A39" s="416" t="s">
        <v>28</v>
      </c>
      <c r="B39" s="198">
        <v>0.56040000000000001</v>
      </c>
      <c r="C39" s="448">
        <v>100</v>
      </c>
      <c r="D39" s="642">
        <v>100</v>
      </c>
      <c r="E39" s="182" t="s">
        <v>279</v>
      </c>
      <c r="F39" s="198">
        <v>1</v>
      </c>
      <c r="G39" s="260">
        <v>1</v>
      </c>
      <c r="H39" s="649">
        <v>1</v>
      </c>
      <c r="J39" s="569" t="s">
        <v>571</v>
      </c>
      <c r="K39" s="519"/>
      <c r="L39" s="519"/>
      <c r="M39" s="204" t="s">
        <v>73</v>
      </c>
    </row>
    <row r="40" spans="1:13" ht="63.75">
      <c r="A40" s="416" t="s">
        <v>29</v>
      </c>
      <c r="B40" s="198">
        <v>1</v>
      </c>
      <c r="C40" s="448">
        <v>94.96</v>
      </c>
      <c r="D40" s="641">
        <v>0.9496</v>
      </c>
      <c r="E40" s="184" t="s">
        <v>217</v>
      </c>
      <c r="F40" s="198">
        <v>1</v>
      </c>
      <c r="G40" s="260">
        <v>1</v>
      </c>
      <c r="H40" s="649">
        <v>1</v>
      </c>
      <c r="J40" s="569" t="s">
        <v>571</v>
      </c>
      <c r="K40" s="519"/>
      <c r="L40" s="519"/>
      <c r="M40" s="204" t="s">
        <v>73</v>
      </c>
    </row>
    <row r="41" spans="1:13" ht="38.25">
      <c r="A41" s="416" t="s">
        <v>30</v>
      </c>
      <c r="B41" s="198" t="s">
        <v>571</v>
      </c>
      <c r="C41" s="448">
        <v>100</v>
      </c>
      <c r="D41" s="641">
        <v>1</v>
      </c>
      <c r="E41" s="182" t="s">
        <v>279</v>
      </c>
      <c r="F41" s="198">
        <v>1</v>
      </c>
      <c r="G41" s="260">
        <v>1</v>
      </c>
      <c r="H41" s="649">
        <v>1</v>
      </c>
      <c r="J41" s="569" t="s">
        <v>571</v>
      </c>
      <c r="K41" s="519"/>
      <c r="L41" s="519"/>
      <c r="M41" s="204" t="s">
        <v>73</v>
      </c>
    </row>
    <row r="42" spans="1:13" ht="63.75">
      <c r="A42" s="416" t="s">
        <v>31</v>
      </c>
      <c r="B42" s="198">
        <v>0.85099999999999998</v>
      </c>
      <c r="C42" s="448">
        <v>70.58</v>
      </c>
      <c r="D42" s="641">
        <v>0.70579999999999998</v>
      </c>
      <c r="E42" s="184" t="s">
        <v>217</v>
      </c>
      <c r="F42" s="198">
        <v>0.45660000000000001</v>
      </c>
      <c r="G42" s="259">
        <v>0.7</v>
      </c>
      <c r="H42" s="647">
        <v>0.7</v>
      </c>
      <c r="J42" s="567" t="s">
        <v>691</v>
      </c>
      <c r="K42" s="519"/>
      <c r="L42" s="519"/>
      <c r="M42" s="204" t="s">
        <v>73</v>
      </c>
    </row>
    <row r="43" spans="1:13" ht="93.75" customHeight="1">
      <c r="A43" s="416" t="s">
        <v>32</v>
      </c>
      <c r="B43" s="198">
        <v>0.45810000000000001</v>
      </c>
      <c r="C43" s="448">
        <v>43.95</v>
      </c>
      <c r="D43" s="641">
        <v>0.53</v>
      </c>
      <c r="E43" s="184" t="s">
        <v>220</v>
      </c>
      <c r="F43" s="198">
        <v>0.4551</v>
      </c>
      <c r="G43" s="259">
        <v>0.56969999999999998</v>
      </c>
      <c r="H43" s="647">
        <v>0.56969999999999998</v>
      </c>
      <c r="J43" s="567" t="s">
        <v>692</v>
      </c>
      <c r="K43" s="519"/>
      <c r="L43" s="519"/>
      <c r="M43" s="204" t="s">
        <v>73</v>
      </c>
    </row>
    <row r="44" spans="1:13" ht="15.75">
      <c r="A44" s="416" t="s">
        <v>33</v>
      </c>
      <c r="B44" s="198" t="s">
        <v>571</v>
      </c>
      <c r="C44" s="448">
        <v>100</v>
      </c>
      <c r="D44" s="644">
        <v>1</v>
      </c>
      <c r="E44" s="774" t="s">
        <v>279</v>
      </c>
      <c r="F44" s="198">
        <v>1</v>
      </c>
      <c r="G44" s="260">
        <v>1</v>
      </c>
      <c r="H44" s="649">
        <v>1</v>
      </c>
      <c r="J44" s="569" t="s">
        <v>571</v>
      </c>
      <c r="K44" s="519"/>
      <c r="L44" s="519"/>
      <c r="M44" s="204" t="s">
        <v>73</v>
      </c>
    </row>
    <row r="45" spans="1:13" ht="15.75">
      <c r="A45" s="416" t="s">
        <v>34</v>
      </c>
      <c r="B45" s="198" t="s">
        <v>571</v>
      </c>
      <c r="C45" s="448">
        <v>100</v>
      </c>
      <c r="D45" s="641">
        <v>1</v>
      </c>
      <c r="E45" s="775"/>
      <c r="F45" s="198">
        <v>1</v>
      </c>
      <c r="G45" s="260">
        <v>1</v>
      </c>
      <c r="H45" s="649">
        <v>1</v>
      </c>
      <c r="J45" s="569" t="s">
        <v>571</v>
      </c>
      <c r="K45" s="519"/>
      <c r="L45" s="519"/>
      <c r="M45" s="204" t="s">
        <v>73</v>
      </c>
    </row>
    <row r="46" spans="1:13" ht="15.75">
      <c r="A46" s="416" t="s">
        <v>35</v>
      </c>
      <c r="B46" s="198" t="s">
        <v>571</v>
      </c>
      <c r="C46" s="448">
        <v>100</v>
      </c>
      <c r="D46" s="641">
        <v>1</v>
      </c>
      <c r="E46" s="776"/>
      <c r="F46" s="198">
        <v>1</v>
      </c>
      <c r="G46" s="260">
        <v>1</v>
      </c>
      <c r="H46" s="649">
        <v>1</v>
      </c>
      <c r="J46" s="569" t="s">
        <v>571</v>
      </c>
      <c r="K46" s="519"/>
      <c r="L46" s="519"/>
      <c r="M46" s="204" t="s">
        <v>73</v>
      </c>
    </row>
    <row r="47" spans="1:13" ht="63.75">
      <c r="A47" s="416" t="s">
        <v>36</v>
      </c>
      <c r="B47" s="198">
        <v>0.6</v>
      </c>
      <c r="C47" s="448">
        <v>59.76</v>
      </c>
      <c r="D47" s="641">
        <v>0.6</v>
      </c>
      <c r="E47" s="184" t="s">
        <v>217</v>
      </c>
      <c r="F47" s="205">
        <v>0.58069999999999999</v>
      </c>
      <c r="G47" s="259">
        <v>0.6</v>
      </c>
      <c r="H47" s="647">
        <v>0.6</v>
      </c>
      <c r="J47" s="567" t="s">
        <v>693</v>
      </c>
      <c r="K47" s="519"/>
      <c r="L47" s="519"/>
      <c r="M47" s="204" t="s">
        <v>73</v>
      </c>
    </row>
    <row r="48" spans="1:13" ht="89.25">
      <c r="A48" s="416" t="s">
        <v>37</v>
      </c>
      <c r="B48" s="198">
        <v>0.85909999999999997</v>
      </c>
      <c r="C48" s="448">
        <v>55.1</v>
      </c>
      <c r="D48" s="642">
        <v>54.21</v>
      </c>
      <c r="E48" s="182" t="s">
        <v>218</v>
      </c>
      <c r="F48" s="205">
        <v>0.54210000000000003</v>
      </c>
      <c r="G48" s="259">
        <v>0.6</v>
      </c>
      <c r="H48" s="647">
        <v>0.6</v>
      </c>
      <c r="J48" s="567" t="s">
        <v>694</v>
      </c>
      <c r="K48" s="519"/>
      <c r="L48" s="519"/>
      <c r="M48" s="204" t="s">
        <v>73</v>
      </c>
    </row>
    <row r="49" spans="1:13" ht="15.75">
      <c r="A49" s="123" t="s">
        <v>38</v>
      </c>
      <c r="B49" s="267" t="s">
        <v>578</v>
      </c>
      <c r="C49" s="447" t="s">
        <v>106</v>
      </c>
      <c r="D49" s="643"/>
      <c r="E49" s="770" t="s">
        <v>217</v>
      </c>
      <c r="F49" s="268">
        <v>1</v>
      </c>
      <c r="G49" s="35"/>
      <c r="H49" s="646"/>
      <c r="J49" s="519"/>
      <c r="K49" s="519"/>
      <c r="L49" s="519"/>
      <c r="M49" s="271"/>
    </row>
    <row r="50" spans="1:13" ht="15.75">
      <c r="A50" s="416" t="s">
        <v>39</v>
      </c>
      <c r="B50" s="198" t="s">
        <v>579</v>
      </c>
      <c r="C50" s="448">
        <v>100</v>
      </c>
      <c r="D50" s="641">
        <v>0.9</v>
      </c>
      <c r="E50" s="771"/>
      <c r="F50" s="198">
        <v>1</v>
      </c>
      <c r="G50" s="260">
        <v>0.9</v>
      </c>
      <c r="H50" s="649">
        <v>0.9</v>
      </c>
      <c r="J50" s="260">
        <v>1</v>
      </c>
      <c r="K50" s="519"/>
      <c r="L50" s="519"/>
      <c r="M50" s="204" t="s">
        <v>73</v>
      </c>
    </row>
    <row r="51" spans="1:13" ht="15.75">
      <c r="A51" s="416" t="s">
        <v>40</v>
      </c>
      <c r="B51" s="198" t="s">
        <v>580</v>
      </c>
      <c r="C51" s="448">
        <v>100</v>
      </c>
      <c r="D51" s="641">
        <v>1</v>
      </c>
      <c r="E51" s="774" t="s">
        <v>279</v>
      </c>
      <c r="F51" s="198">
        <v>1</v>
      </c>
      <c r="G51" s="260">
        <v>1</v>
      </c>
      <c r="H51" s="649">
        <v>1</v>
      </c>
      <c r="J51" s="260">
        <v>1</v>
      </c>
      <c r="K51" s="519"/>
      <c r="L51" s="519"/>
      <c r="M51" s="204" t="s">
        <v>73</v>
      </c>
    </row>
    <row r="52" spans="1:13" ht="15.75">
      <c r="A52" s="416" t="s">
        <v>41</v>
      </c>
      <c r="B52" s="198" t="s">
        <v>571</v>
      </c>
      <c r="C52" s="448">
        <v>100</v>
      </c>
      <c r="D52" s="641">
        <v>1</v>
      </c>
      <c r="E52" s="775"/>
      <c r="F52" s="198">
        <v>1</v>
      </c>
      <c r="G52" s="260">
        <v>1</v>
      </c>
      <c r="H52" s="649">
        <v>1</v>
      </c>
      <c r="J52" s="260">
        <v>1</v>
      </c>
      <c r="K52" s="519"/>
      <c r="L52" s="519"/>
      <c r="M52" s="204" t="s">
        <v>73</v>
      </c>
    </row>
    <row r="53" spans="1:13" ht="15.75">
      <c r="A53" s="416" t="s">
        <v>42</v>
      </c>
      <c r="B53" s="198" t="s">
        <v>571</v>
      </c>
      <c r="C53" s="448">
        <v>100</v>
      </c>
      <c r="D53" s="641">
        <v>1</v>
      </c>
      <c r="E53" s="775"/>
      <c r="F53" s="198">
        <v>1</v>
      </c>
      <c r="G53" s="260">
        <v>1</v>
      </c>
      <c r="H53" s="649">
        <v>1</v>
      </c>
      <c r="J53" s="260">
        <v>1</v>
      </c>
      <c r="K53" s="519"/>
      <c r="L53" s="519"/>
      <c r="M53" s="204" t="s">
        <v>73</v>
      </c>
    </row>
    <row r="54" spans="1:13" ht="15.75">
      <c r="A54" s="416" t="s">
        <v>43</v>
      </c>
      <c r="B54" s="198" t="s">
        <v>571</v>
      </c>
      <c r="C54" s="448">
        <v>100</v>
      </c>
      <c r="D54" s="641">
        <v>1</v>
      </c>
      <c r="E54" s="775"/>
      <c r="F54" s="198">
        <v>1</v>
      </c>
      <c r="G54" s="260">
        <v>1</v>
      </c>
      <c r="H54" s="649">
        <v>1</v>
      </c>
      <c r="J54" s="260">
        <v>1</v>
      </c>
      <c r="K54" s="519"/>
      <c r="L54" s="519"/>
      <c r="M54" s="204" t="s">
        <v>73</v>
      </c>
    </row>
    <row r="55" spans="1:13" ht="15.75">
      <c r="A55" s="416" t="s">
        <v>44</v>
      </c>
      <c r="B55" s="198" t="s">
        <v>571</v>
      </c>
      <c r="C55" s="448">
        <v>100</v>
      </c>
      <c r="D55" s="641">
        <v>1</v>
      </c>
      <c r="E55" s="776"/>
      <c r="F55" s="198">
        <v>1</v>
      </c>
      <c r="G55" s="260">
        <v>1</v>
      </c>
      <c r="H55" s="649">
        <v>1</v>
      </c>
      <c r="J55" s="260">
        <v>1</v>
      </c>
      <c r="K55" s="519"/>
      <c r="L55" s="519"/>
      <c r="M55" s="204" t="s">
        <v>73</v>
      </c>
    </row>
    <row r="56" spans="1:13" ht="15.75">
      <c r="A56" s="123" t="s">
        <v>45</v>
      </c>
      <c r="B56" s="267" t="s">
        <v>581</v>
      </c>
      <c r="C56" s="447" t="s">
        <v>107</v>
      </c>
      <c r="D56" s="643"/>
      <c r="E56" s="770" t="s">
        <v>217</v>
      </c>
      <c r="F56" s="268">
        <v>0.9012</v>
      </c>
      <c r="G56" s="35"/>
      <c r="H56" s="646"/>
      <c r="J56" s="519"/>
      <c r="K56" s="519"/>
      <c r="L56" s="519"/>
      <c r="M56" s="270"/>
    </row>
    <row r="57" spans="1:13" ht="15.75">
      <c r="A57" s="416" t="s">
        <v>47</v>
      </c>
      <c r="B57" s="198">
        <v>0.7</v>
      </c>
      <c r="C57" s="448">
        <v>77.64</v>
      </c>
      <c r="D57" s="641">
        <v>0.7</v>
      </c>
      <c r="E57" s="772"/>
      <c r="F57" s="198">
        <v>0.875</v>
      </c>
      <c r="G57" s="260">
        <v>0.8</v>
      </c>
      <c r="H57" s="649">
        <v>0.8</v>
      </c>
      <c r="J57" s="567" t="s">
        <v>695</v>
      </c>
      <c r="K57" s="519"/>
      <c r="L57" s="519"/>
      <c r="M57" s="204" t="s">
        <v>73</v>
      </c>
    </row>
    <row r="58" spans="1:13" ht="15.75">
      <c r="A58" s="416" t="s">
        <v>50</v>
      </c>
      <c r="B58" s="198">
        <v>0.8</v>
      </c>
      <c r="C58" s="448">
        <v>100</v>
      </c>
      <c r="D58" s="641">
        <v>0.85</v>
      </c>
      <c r="E58" s="772"/>
      <c r="F58" s="198">
        <v>1</v>
      </c>
      <c r="G58" s="260">
        <v>1</v>
      </c>
      <c r="H58" s="649">
        <v>1</v>
      </c>
      <c r="J58" s="569" t="s">
        <v>571</v>
      </c>
      <c r="K58" s="519"/>
      <c r="L58" s="519"/>
      <c r="M58" s="204" t="s">
        <v>73</v>
      </c>
    </row>
    <row r="59" spans="1:13" ht="15.75">
      <c r="A59" s="416" t="s">
        <v>49</v>
      </c>
      <c r="B59" s="198">
        <v>0.51380000000000003</v>
      </c>
      <c r="C59" s="448">
        <v>90.33</v>
      </c>
      <c r="D59" s="641">
        <v>0.75</v>
      </c>
      <c r="E59" s="771"/>
      <c r="F59" s="205">
        <v>0.83179999999999998</v>
      </c>
      <c r="G59" s="259">
        <v>0.85</v>
      </c>
      <c r="H59" s="647">
        <v>0.85</v>
      </c>
      <c r="J59" s="567" t="s">
        <v>696</v>
      </c>
      <c r="K59" s="519"/>
      <c r="L59" s="519"/>
      <c r="M59" s="204" t="s">
        <v>73</v>
      </c>
    </row>
    <row r="60" spans="1:13" ht="15.75">
      <c r="A60" s="416" t="s">
        <v>48</v>
      </c>
      <c r="B60" s="198">
        <v>1</v>
      </c>
      <c r="C60" s="448">
        <v>83.6</v>
      </c>
      <c r="D60" s="644">
        <v>1</v>
      </c>
      <c r="E60" s="191" t="s">
        <v>221</v>
      </c>
      <c r="F60" s="205">
        <v>0.99029999999999996</v>
      </c>
      <c r="G60" s="259">
        <v>1</v>
      </c>
      <c r="H60" s="647">
        <v>1</v>
      </c>
      <c r="J60" s="569" t="s">
        <v>571</v>
      </c>
      <c r="K60" s="519"/>
      <c r="L60" s="519"/>
      <c r="M60" s="204" t="s">
        <v>73</v>
      </c>
    </row>
    <row r="61" spans="1:13" ht="63.75">
      <c r="A61" s="416" t="s">
        <v>46</v>
      </c>
      <c r="B61" s="198">
        <v>0.8</v>
      </c>
      <c r="C61" s="448">
        <v>81.84</v>
      </c>
      <c r="D61" s="641">
        <v>0.81840000000000002</v>
      </c>
      <c r="E61" s="184" t="s">
        <v>217</v>
      </c>
      <c r="F61" s="205">
        <v>0.91400000000000003</v>
      </c>
      <c r="G61" s="259">
        <v>0.91479999999999995</v>
      </c>
      <c r="H61" s="647">
        <v>0.91479999999999995</v>
      </c>
      <c r="J61" s="567" t="s">
        <v>697</v>
      </c>
      <c r="K61" s="519"/>
      <c r="L61" s="519"/>
      <c r="M61" s="204" t="s">
        <v>73</v>
      </c>
    </row>
    <row r="62" spans="1:13" ht="15.75">
      <c r="A62" s="123" t="s">
        <v>51</v>
      </c>
      <c r="B62" s="267" t="s">
        <v>582</v>
      </c>
      <c r="C62" s="447" t="s">
        <v>108</v>
      </c>
      <c r="D62" s="643"/>
      <c r="E62" s="770" t="s">
        <v>217</v>
      </c>
      <c r="F62" s="268">
        <v>0.88200000000000001</v>
      </c>
      <c r="G62" s="35"/>
      <c r="H62" s="646"/>
      <c r="J62" s="519"/>
      <c r="K62" s="519"/>
      <c r="L62" s="519"/>
      <c r="M62" s="271"/>
    </row>
    <row r="63" spans="1:13" ht="15.75">
      <c r="A63" s="416" t="s">
        <v>54</v>
      </c>
      <c r="B63" s="198">
        <v>1</v>
      </c>
      <c r="C63" s="448">
        <v>82.71</v>
      </c>
      <c r="D63" s="641">
        <v>0.83</v>
      </c>
      <c r="E63" s="772"/>
      <c r="F63" s="198">
        <v>0.94220000000000004</v>
      </c>
      <c r="G63" s="260">
        <v>0.95379999999999998</v>
      </c>
      <c r="H63" s="649">
        <v>0.95379999999999998</v>
      </c>
      <c r="J63" s="519" t="s">
        <v>698</v>
      </c>
      <c r="K63" s="519"/>
      <c r="L63" s="519"/>
      <c r="M63" s="204" t="s">
        <v>73</v>
      </c>
    </row>
    <row r="64" spans="1:13" ht="60">
      <c r="A64" s="416" t="s">
        <v>52</v>
      </c>
      <c r="B64" s="198">
        <v>0.73019999999999996</v>
      </c>
      <c r="C64" s="448">
        <v>95.85</v>
      </c>
      <c r="D64" s="641">
        <v>0.95</v>
      </c>
      <c r="E64" s="771"/>
      <c r="F64" s="198">
        <v>0.89</v>
      </c>
      <c r="G64" s="368" t="s">
        <v>518</v>
      </c>
      <c r="H64" s="649">
        <v>0.95</v>
      </c>
      <c r="J64" s="520" t="s">
        <v>699</v>
      </c>
      <c r="K64" s="520"/>
      <c r="L64" s="520"/>
      <c r="M64" s="204" t="s">
        <v>73</v>
      </c>
    </row>
    <row r="65" spans="1:16" ht="38.25">
      <c r="A65" s="416" t="s">
        <v>53</v>
      </c>
      <c r="B65" s="198">
        <v>0.63629999999999998</v>
      </c>
      <c r="C65" s="448">
        <v>100</v>
      </c>
      <c r="D65" s="641">
        <v>1</v>
      </c>
      <c r="E65" s="182" t="s">
        <v>219</v>
      </c>
      <c r="F65" s="198">
        <v>1</v>
      </c>
      <c r="G65" s="260">
        <v>1</v>
      </c>
      <c r="H65" s="649">
        <v>1</v>
      </c>
      <c r="J65" s="519" t="s">
        <v>571</v>
      </c>
      <c r="K65" s="519"/>
      <c r="L65" s="519"/>
      <c r="M65" s="204" t="s">
        <v>73</v>
      </c>
    </row>
    <row r="66" spans="1:16" ht="60">
      <c r="A66" s="416" t="s">
        <v>56</v>
      </c>
      <c r="B66" s="198">
        <v>0.9</v>
      </c>
      <c r="C66" s="448">
        <v>85.79</v>
      </c>
      <c r="D66" s="641">
        <v>0.9</v>
      </c>
      <c r="E66" s="770" t="s">
        <v>217</v>
      </c>
      <c r="F66" s="198">
        <v>1</v>
      </c>
      <c r="G66" s="368" t="s">
        <v>518</v>
      </c>
      <c r="H66" s="649">
        <v>0.86</v>
      </c>
      <c r="J66" s="520" t="s">
        <v>571</v>
      </c>
      <c r="K66" s="520"/>
      <c r="L66" s="520"/>
      <c r="M66" s="204" t="s">
        <v>73</v>
      </c>
    </row>
    <row r="67" spans="1:16" ht="15.75">
      <c r="A67" s="416" t="s">
        <v>57</v>
      </c>
      <c r="B67" s="198">
        <v>0.65</v>
      </c>
      <c r="C67" s="448">
        <v>94.49</v>
      </c>
      <c r="D67" s="645">
        <v>90</v>
      </c>
      <c r="E67" s="771"/>
      <c r="F67" s="198">
        <v>0.62860000000000005</v>
      </c>
      <c r="G67" s="260">
        <v>0.9</v>
      </c>
      <c r="H67" s="649">
        <v>0.9</v>
      </c>
      <c r="J67" s="519" t="s">
        <v>700</v>
      </c>
      <c r="K67" s="519"/>
      <c r="L67" s="519"/>
      <c r="M67" s="204" t="s">
        <v>73</v>
      </c>
    </row>
    <row r="68" spans="1:16" ht="38.25">
      <c r="A68" s="416" t="s">
        <v>55</v>
      </c>
      <c r="B68" s="198">
        <v>0.95</v>
      </c>
      <c r="C68" s="448">
        <v>100</v>
      </c>
      <c r="D68" s="641">
        <v>1</v>
      </c>
      <c r="E68" s="182" t="s">
        <v>219</v>
      </c>
      <c r="F68" s="198">
        <v>1</v>
      </c>
      <c r="G68" s="260">
        <v>1</v>
      </c>
      <c r="H68" s="649">
        <v>1</v>
      </c>
      <c r="J68" s="519" t="s">
        <v>571</v>
      </c>
      <c r="K68" s="519"/>
      <c r="L68" s="519"/>
      <c r="M68" s="204" t="s">
        <v>73</v>
      </c>
    </row>
    <row r="69" spans="1:16" ht="15.75">
      <c r="A69" s="123" t="s">
        <v>78</v>
      </c>
      <c r="B69" s="267" t="s">
        <v>583</v>
      </c>
      <c r="C69" s="447" t="s">
        <v>109</v>
      </c>
      <c r="D69" s="643"/>
      <c r="E69" s="770" t="s">
        <v>217</v>
      </c>
      <c r="F69" s="268">
        <v>0.8377</v>
      </c>
      <c r="G69" s="35"/>
      <c r="H69" s="646"/>
      <c r="J69" s="519"/>
      <c r="K69" s="519"/>
      <c r="L69" s="519"/>
      <c r="M69" s="272"/>
    </row>
    <row r="70" spans="1:16" ht="15.75">
      <c r="A70" s="416" t="s">
        <v>58</v>
      </c>
      <c r="B70" s="198">
        <v>0.8</v>
      </c>
      <c r="C70" s="448">
        <v>61.17</v>
      </c>
      <c r="D70" s="641">
        <v>0.65</v>
      </c>
      <c r="E70" s="771"/>
      <c r="F70" s="198">
        <v>0.7944</v>
      </c>
      <c r="G70" s="260">
        <v>0.8</v>
      </c>
      <c r="H70" s="649">
        <v>0.8</v>
      </c>
      <c r="J70" s="567" t="s">
        <v>701</v>
      </c>
      <c r="K70" s="519"/>
      <c r="L70" s="519"/>
      <c r="M70" s="204" t="s">
        <v>73</v>
      </c>
    </row>
    <row r="71" spans="1:16" ht="38.25">
      <c r="A71" s="416" t="s">
        <v>59</v>
      </c>
      <c r="B71" s="198" t="s">
        <v>571</v>
      </c>
      <c r="C71" s="448">
        <v>100</v>
      </c>
      <c r="D71" s="641">
        <v>0.89090000000000003</v>
      </c>
      <c r="E71" s="182" t="s">
        <v>219</v>
      </c>
      <c r="F71" s="198">
        <v>0.89090000000000003</v>
      </c>
      <c r="G71" s="260">
        <v>1</v>
      </c>
      <c r="H71" s="649">
        <v>1</v>
      </c>
      <c r="J71" s="569" t="s">
        <v>571</v>
      </c>
      <c r="K71" s="519"/>
      <c r="L71" s="519"/>
      <c r="M71" s="204" t="s">
        <v>73</v>
      </c>
    </row>
    <row r="72" spans="1:16" ht="89.25">
      <c r="A72" s="416" t="s">
        <v>60</v>
      </c>
      <c r="B72" s="198">
        <v>0.9</v>
      </c>
      <c r="C72" s="448">
        <v>86.11</v>
      </c>
      <c r="D72" s="641">
        <v>0.87</v>
      </c>
      <c r="E72" s="182" t="s">
        <v>218</v>
      </c>
      <c r="F72" s="198">
        <v>0.92290000000000005</v>
      </c>
      <c r="G72" s="260">
        <v>0.92290000000000005</v>
      </c>
      <c r="H72" s="649">
        <v>0.92290000000000005</v>
      </c>
      <c r="J72" s="567" t="s">
        <v>702</v>
      </c>
      <c r="K72" s="519"/>
      <c r="L72" s="519"/>
      <c r="M72" s="204" t="s">
        <v>73</v>
      </c>
    </row>
    <row r="73" spans="1:16" ht="63.75">
      <c r="A73" s="416" t="s">
        <v>61</v>
      </c>
      <c r="B73" s="198" t="s">
        <v>584</v>
      </c>
      <c r="C73" s="448">
        <v>73.58</v>
      </c>
      <c r="D73" s="641">
        <v>0.75</v>
      </c>
      <c r="E73" s="184" t="s">
        <v>217</v>
      </c>
      <c r="F73" s="205">
        <v>0.52810000000000001</v>
      </c>
      <c r="G73" s="259">
        <v>0.75</v>
      </c>
      <c r="H73" s="647">
        <v>0.75</v>
      </c>
      <c r="J73" s="567" t="s">
        <v>703</v>
      </c>
      <c r="K73" s="519"/>
      <c r="L73" s="519"/>
      <c r="M73" s="204" t="s">
        <v>73</v>
      </c>
    </row>
    <row r="74" spans="1:16" ht="89.25">
      <c r="A74" s="416" t="s">
        <v>62</v>
      </c>
      <c r="B74" s="198" t="s">
        <v>571</v>
      </c>
      <c r="C74" s="448">
        <v>100</v>
      </c>
      <c r="D74" s="645">
        <v>100</v>
      </c>
      <c r="E74" s="182" t="s">
        <v>218</v>
      </c>
      <c r="F74" s="198">
        <v>1</v>
      </c>
      <c r="G74" s="259">
        <v>1</v>
      </c>
      <c r="H74" s="647">
        <v>1</v>
      </c>
      <c r="J74" s="569" t="s">
        <v>571</v>
      </c>
      <c r="K74" s="519"/>
      <c r="L74" s="519"/>
      <c r="M74" s="204" t="s">
        <v>73</v>
      </c>
    </row>
    <row r="75" spans="1:16" ht="26.25" customHeight="1">
      <c r="A75" s="123" t="s">
        <v>63</v>
      </c>
      <c r="B75" s="267" t="s">
        <v>585</v>
      </c>
      <c r="C75" s="447" t="s">
        <v>110</v>
      </c>
      <c r="D75" s="643"/>
      <c r="E75" s="184" t="s">
        <v>217</v>
      </c>
      <c r="F75" s="268">
        <v>0.79249999999999998</v>
      </c>
      <c r="G75" s="35"/>
      <c r="H75" s="646"/>
      <c r="J75" s="519"/>
      <c r="K75" s="519"/>
      <c r="L75" s="519"/>
      <c r="M75" s="272"/>
    </row>
    <row r="76" spans="1:16" ht="38.25">
      <c r="A76" s="416" t="s">
        <v>64</v>
      </c>
      <c r="B76" s="198">
        <v>0.9</v>
      </c>
      <c r="C76" s="448">
        <v>100</v>
      </c>
      <c r="D76" s="641">
        <v>1</v>
      </c>
      <c r="E76" s="182" t="s">
        <v>219</v>
      </c>
      <c r="F76" s="198">
        <v>1</v>
      </c>
      <c r="G76" s="260">
        <v>1</v>
      </c>
      <c r="H76" s="649">
        <v>1</v>
      </c>
      <c r="I76" s="519"/>
      <c r="J76" s="569" t="s">
        <v>571</v>
      </c>
      <c r="K76" s="519"/>
      <c r="L76" s="519"/>
      <c r="M76" s="204" t="s">
        <v>73</v>
      </c>
    </row>
    <row r="77" spans="1:16" ht="15.75">
      <c r="A77" s="416" t="s">
        <v>65</v>
      </c>
      <c r="B77" s="198">
        <v>0.8</v>
      </c>
      <c r="C77" s="448">
        <v>77.849999999999994</v>
      </c>
      <c r="D77" s="641">
        <v>0.8</v>
      </c>
      <c r="E77" s="780" t="s">
        <v>217</v>
      </c>
      <c r="F77" s="198">
        <v>0.76729999999999998</v>
      </c>
      <c r="G77" s="260">
        <v>0.8</v>
      </c>
      <c r="H77" s="649">
        <v>0.8</v>
      </c>
      <c r="I77" s="519"/>
      <c r="J77" s="567" t="s">
        <v>704</v>
      </c>
      <c r="K77" s="519"/>
      <c r="L77" s="519"/>
      <c r="M77" s="204" t="s">
        <v>73</v>
      </c>
    </row>
    <row r="78" spans="1:16" ht="15.75">
      <c r="A78" s="416" t="s">
        <v>66</v>
      </c>
      <c r="B78" s="198">
        <v>0.9</v>
      </c>
      <c r="C78" s="448">
        <v>92.26</v>
      </c>
      <c r="D78" s="642">
        <v>94</v>
      </c>
      <c r="E78" s="781"/>
      <c r="F78" s="205">
        <v>0.83169999999999999</v>
      </c>
      <c r="G78" s="259">
        <v>0.94</v>
      </c>
      <c r="H78" s="647">
        <v>0.94</v>
      </c>
      <c r="I78" s="519"/>
      <c r="J78" s="567" t="s">
        <v>705</v>
      </c>
      <c r="K78" s="519"/>
      <c r="L78" s="519"/>
      <c r="M78" s="204" t="s">
        <v>73</v>
      </c>
    </row>
    <row r="79" spans="1:16" ht="15.75">
      <c r="A79" s="416" t="s">
        <v>67</v>
      </c>
      <c r="B79" s="198" t="s">
        <v>586</v>
      </c>
      <c r="C79" s="448">
        <v>70.42</v>
      </c>
      <c r="D79" s="641">
        <v>0.71</v>
      </c>
      <c r="E79" s="781"/>
      <c r="F79" s="198">
        <v>0.74029999999999996</v>
      </c>
      <c r="G79" s="260">
        <v>0.75</v>
      </c>
      <c r="H79" s="649">
        <v>0.8</v>
      </c>
      <c r="I79" s="519"/>
      <c r="J79" s="567" t="s">
        <v>706</v>
      </c>
      <c r="K79" s="519"/>
      <c r="L79" s="519"/>
      <c r="M79" s="204" t="s">
        <v>73</v>
      </c>
    </row>
    <row r="80" spans="1:16" ht="15.75">
      <c r="A80" s="416" t="s">
        <v>68</v>
      </c>
      <c r="B80" s="198" t="s">
        <v>587</v>
      </c>
      <c r="C80" s="448">
        <v>77.8</v>
      </c>
      <c r="D80" s="641">
        <v>0.8</v>
      </c>
      <c r="E80" s="782"/>
      <c r="F80" s="205">
        <v>0.68689999999999996</v>
      </c>
      <c r="G80" s="259">
        <v>0.8</v>
      </c>
      <c r="H80" s="647">
        <v>0.8</v>
      </c>
      <c r="I80" s="519"/>
      <c r="J80" s="567" t="s">
        <v>707</v>
      </c>
      <c r="K80" s="519"/>
      <c r="L80" s="519"/>
      <c r="M80" s="204" t="s">
        <v>73</v>
      </c>
      <c r="P80" s="2" t="s">
        <v>69</v>
      </c>
    </row>
    <row r="81" spans="1:13">
      <c r="A81" s="10"/>
      <c r="B81" s="24"/>
      <c r="C81" s="15"/>
      <c r="D81" s="15"/>
      <c r="E81" s="15"/>
      <c r="F81" s="15"/>
      <c r="G81" s="15"/>
      <c r="H81" s="369"/>
      <c r="I81" s="521"/>
      <c r="J81" s="521"/>
      <c r="K81" s="521"/>
      <c r="L81" s="521"/>
      <c r="M81" s="5"/>
    </row>
    <row r="82" spans="1:13" ht="16.5" customHeight="1">
      <c r="A82" s="733" t="s">
        <v>646</v>
      </c>
      <c r="B82" s="734"/>
      <c r="C82" s="734"/>
      <c r="D82" s="734"/>
      <c r="E82" s="734"/>
      <c r="F82" s="734"/>
      <c r="G82" s="734"/>
      <c r="H82" s="734"/>
      <c r="I82" s="734"/>
      <c r="J82" s="734"/>
      <c r="K82" s="734"/>
      <c r="L82" s="734"/>
      <c r="M82" s="734"/>
    </row>
    <row r="83" spans="1:13">
      <c r="A83" s="734" t="s">
        <v>647</v>
      </c>
      <c r="B83" s="734"/>
      <c r="C83" s="734"/>
      <c r="D83" s="734"/>
      <c r="E83" s="734"/>
      <c r="F83" s="734"/>
      <c r="G83" s="734"/>
      <c r="H83" s="734"/>
      <c r="I83" s="734"/>
      <c r="J83" s="734"/>
      <c r="K83" s="734"/>
      <c r="L83" s="734"/>
      <c r="M83" s="734"/>
    </row>
    <row r="84" spans="1:13">
      <c r="A84" s="734"/>
      <c r="B84" s="734"/>
      <c r="C84" s="734"/>
      <c r="D84" s="734"/>
      <c r="E84" s="734"/>
      <c r="F84" s="734"/>
      <c r="G84" s="734"/>
      <c r="H84" s="734"/>
      <c r="I84" s="734"/>
      <c r="J84" s="734"/>
      <c r="K84" s="734"/>
      <c r="L84" s="734"/>
      <c r="M84" s="734"/>
    </row>
  </sheetData>
  <mergeCells count="31">
    <mergeCell ref="A83:M84"/>
    <mergeCell ref="E56:E59"/>
    <mergeCell ref="A82:M82"/>
    <mergeCell ref="E10:E11"/>
    <mergeCell ref="E12:E13"/>
    <mergeCell ref="E15:E17"/>
    <mergeCell ref="E20:E21"/>
    <mergeCell ref="E22:E26"/>
    <mergeCell ref="E28:E29"/>
    <mergeCell ref="E31:E32"/>
    <mergeCell ref="E33:E35"/>
    <mergeCell ref="E62:E64"/>
    <mergeCell ref="E66:E67"/>
    <mergeCell ref="E77:E80"/>
    <mergeCell ref="E69:E70"/>
    <mergeCell ref="E44:E46"/>
    <mergeCell ref="E49:E50"/>
    <mergeCell ref="E51:E55"/>
    <mergeCell ref="A6:M6"/>
    <mergeCell ref="A7:M7"/>
    <mergeCell ref="A1:M1"/>
    <mergeCell ref="A3:M3"/>
    <mergeCell ref="A2:M2"/>
    <mergeCell ref="A4:M4"/>
    <mergeCell ref="A5:M5"/>
    <mergeCell ref="A8:A9"/>
    <mergeCell ref="M8:M9"/>
    <mergeCell ref="B8:C8"/>
    <mergeCell ref="D8:F8"/>
    <mergeCell ref="G8:J8"/>
    <mergeCell ref="K8:L8"/>
  </mergeCells>
  <printOptions horizontalCentered="1"/>
  <pageMargins left="0.39370078740157483" right="0.39370078740157483" top="0.39370078740157483" bottom="0.39370078740157483" header="0.27559055118110237" footer="0.27559055118110237"/>
  <pageSetup paperSize="9" scale="4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3"/>
  <sheetViews>
    <sheetView view="pageBreakPreview" zoomScale="80" zoomScaleNormal="160" zoomScaleSheetLayoutView="80" workbookViewId="0">
      <pane ySplit="10" topLeftCell="A68" activePane="bottomLeft" state="frozen"/>
      <selection pane="bottomLeft" activeCell="A84" sqref="A84:XFD84"/>
    </sheetView>
  </sheetViews>
  <sheetFormatPr defaultColWidth="30.85546875" defaultRowHeight="15"/>
  <cols>
    <col min="1" max="1" width="38.7109375" customWidth="1"/>
    <col min="2" max="3" width="12.42578125" customWidth="1"/>
    <col min="4" max="4" width="13" style="18" customWidth="1"/>
    <col min="5" max="5" width="23.5703125" style="25" customWidth="1"/>
    <col min="6" max="6" width="12.42578125" style="25" customWidth="1"/>
    <col min="7" max="7" width="24.5703125" style="25" customWidth="1"/>
    <col min="8" max="8" width="13.85546875" style="25" customWidth="1"/>
    <col min="9" max="9" width="27.28515625" style="25" hidden="1" customWidth="1"/>
    <col min="10" max="10" width="14.85546875" style="25" customWidth="1"/>
    <col min="11" max="11" width="27.28515625" style="25" customWidth="1"/>
    <col min="12" max="12" width="15.7109375" style="25" customWidth="1"/>
    <col min="13" max="13" width="12.42578125" customWidth="1"/>
  </cols>
  <sheetData>
    <row r="1" spans="1:16" ht="21">
      <c r="A1" s="672" t="s">
        <v>70</v>
      </c>
      <c r="B1" s="672"/>
      <c r="C1" s="672"/>
      <c r="D1" s="672"/>
      <c r="E1" s="672"/>
      <c r="F1" s="672"/>
      <c r="G1" s="672"/>
      <c r="H1" s="672"/>
      <c r="I1" s="672"/>
      <c r="J1" s="672"/>
      <c r="K1" s="672"/>
      <c r="L1" s="672"/>
      <c r="M1" s="672"/>
      <c r="N1" s="1"/>
    </row>
    <row r="2" spans="1:16" s="25" customFormat="1" ht="7.5" customHeight="1">
      <c r="A2" s="675"/>
      <c r="B2" s="675"/>
      <c r="C2" s="675"/>
      <c r="D2" s="675"/>
      <c r="E2" s="675"/>
      <c r="F2" s="675"/>
      <c r="G2" s="675"/>
      <c r="H2" s="675"/>
      <c r="I2" s="675"/>
      <c r="J2" s="675"/>
      <c r="K2" s="675"/>
      <c r="L2" s="675"/>
      <c r="M2" s="675"/>
      <c r="N2" s="1"/>
    </row>
    <row r="3" spans="1:16" ht="23.25">
      <c r="A3" s="714" t="s">
        <v>638</v>
      </c>
      <c r="B3" s="714"/>
      <c r="C3" s="714"/>
      <c r="D3" s="714"/>
      <c r="E3" s="714"/>
      <c r="F3" s="714"/>
      <c r="G3" s="714"/>
      <c r="H3" s="714"/>
      <c r="I3" s="714"/>
      <c r="J3" s="714"/>
      <c r="K3" s="714"/>
      <c r="L3" s="714"/>
      <c r="M3" s="714"/>
      <c r="N3" s="6"/>
    </row>
    <row r="4" spans="1:16" ht="7.5" customHeight="1">
      <c r="A4" s="783"/>
      <c r="B4" s="783"/>
      <c r="C4" s="783"/>
      <c r="D4" s="783"/>
      <c r="E4" s="783"/>
      <c r="F4" s="783"/>
      <c r="G4" s="783"/>
      <c r="H4" s="783"/>
      <c r="I4" s="783"/>
      <c r="J4" s="783"/>
      <c r="K4" s="783"/>
      <c r="L4" s="783"/>
      <c r="M4" s="783"/>
      <c r="N4" s="12"/>
    </row>
    <row r="5" spans="1:16" ht="18.75" customHeight="1">
      <c r="A5" s="673" t="s">
        <v>256</v>
      </c>
      <c r="B5" s="673"/>
      <c r="C5" s="673"/>
      <c r="D5" s="673"/>
      <c r="E5" s="673"/>
      <c r="F5" s="673"/>
      <c r="G5" s="673"/>
      <c r="H5" s="673"/>
      <c r="I5" s="673"/>
      <c r="J5" s="673"/>
      <c r="K5" s="673"/>
      <c r="L5" s="673"/>
      <c r="M5" s="673"/>
      <c r="N5" s="4"/>
      <c r="O5" s="4"/>
      <c r="P5" s="4"/>
    </row>
    <row r="6" spans="1:16" ht="18.75">
      <c r="A6" s="673" t="s">
        <v>93</v>
      </c>
      <c r="B6" s="673"/>
      <c r="C6" s="673"/>
      <c r="D6" s="673"/>
      <c r="E6" s="673"/>
      <c r="F6" s="673"/>
      <c r="G6" s="673"/>
      <c r="H6" s="673"/>
      <c r="I6" s="673"/>
      <c r="J6" s="673"/>
      <c r="K6" s="673"/>
      <c r="L6" s="673"/>
      <c r="M6" s="673"/>
      <c r="N6" s="4"/>
      <c r="O6" s="4"/>
      <c r="P6" s="4"/>
    </row>
    <row r="7" spans="1:16" ht="38.25" customHeight="1">
      <c r="A7" s="674" t="s">
        <v>678</v>
      </c>
      <c r="B7" s="674"/>
      <c r="C7" s="674"/>
      <c r="D7" s="674"/>
      <c r="E7" s="674"/>
      <c r="F7" s="674"/>
      <c r="G7" s="674"/>
      <c r="H7" s="674"/>
      <c r="I7" s="674"/>
      <c r="J7" s="674"/>
      <c r="K7" s="674"/>
      <c r="L7" s="674"/>
      <c r="M7" s="674"/>
      <c r="N7" s="4"/>
      <c r="O7" s="4"/>
      <c r="P7" s="4"/>
    </row>
    <row r="8" spans="1:16" s="25" customFormat="1" ht="38.25" customHeight="1">
      <c r="A8" s="681" t="s">
        <v>71</v>
      </c>
      <c r="B8" s="684">
        <v>2017</v>
      </c>
      <c r="C8" s="686"/>
      <c r="D8" s="684">
        <v>2018</v>
      </c>
      <c r="E8" s="685"/>
      <c r="F8" s="686"/>
      <c r="G8" s="684">
        <v>2019</v>
      </c>
      <c r="H8" s="685"/>
      <c r="I8" s="685"/>
      <c r="J8" s="686"/>
      <c r="K8" s="678">
        <v>2020</v>
      </c>
      <c r="L8" s="679"/>
      <c r="M8" s="762" t="s">
        <v>72</v>
      </c>
      <c r="N8" s="4"/>
      <c r="O8" s="4"/>
      <c r="P8" s="4"/>
    </row>
    <row r="9" spans="1:16" ht="60">
      <c r="A9" s="682"/>
      <c r="B9" s="73" t="s">
        <v>633</v>
      </c>
      <c r="C9" s="73" t="s">
        <v>98</v>
      </c>
      <c r="D9" s="598" t="s">
        <v>654</v>
      </c>
      <c r="E9" s="73" t="s">
        <v>588</v>
      </c>
      <c r="F9" s="73" t="s">
        <v>245</v>
      </c>
      <c r="G9" s="73" t="s">
        <v>589</v>
      </c>
      <c r="H9" s="598" t="s">
        <v>635</v>
      </c>
      <c r="I9" s="510" t="s">
        <v>648</v>
      </c>
      <c r="J9" s="73" t="s">
        <v>637</v>
      </c>
      <c r="K9" s="73" t="s">
        <v>667</v>
      </c>
      <c r="L9" s="73" t="s">
        <v>640</v>
      </c>
      <c r="M9" s="763"/>
    </row>
    <row r="10" spans="1:16" ht="15.75">
      <c r="A10" s="14" t="s">
        <v>0</v>
      </c>
      <c r="B10" s="137">
        <v>92.495044848321967</v>
      </c>
      <c r="C10" s="137">
        <v>86.785832505792783</v>
      </c>
      <c r="D10" s="607"/>
      <c r="E10" s="784" t="s">
        <v>222</v>
      </c>
      <c r="F10" s="137">
        <v>82.11</v>
      </c>
      <c r="G10" s="230"/>
      <c r="H10" s="607"/>
      <c r="I10" s="230"/>
      <c r="J10" s="230"/>
      <c r="K10" s="230"/>
      <c r="L10" s="230"/>
      <c r="M10" s="246" t="s">
        <v>73</v>
      </c>
    </row>
    <row r="11" spans="1:16" ht="15.75">
      <c r="A11" s="62" t="s">
        <v>1</v>
      </c>
      <c r="B11" s="140">
        <v>93.16</v>
      </c>
      <c r="C11" s="180">
        <v>97.572815533980588</v>
      </c>
      <c r="D11" s="605">
        <v>95</v>
      </c>
      <c r="E11" s="785"/>
      <c r="F11" s="140">
        <v>100</v>
      </c>
      <c r="G11" s="140">
        <v>100</v>
      </c>
      <c r="H11" s="605">
        <v>100</v>
      </c>
      <c r="I11" s="22"/>
      <c r="J11" s="571">
        <v>1</v>
      </c>
      <c r="K11" s="22"/>
      <c r="L11" s="22"/>
      <c r="M11" s="77" t="s">
        <v>73</v>
      </c>
    </row>
    <row r="12" spans="1:16" ht="15.75">
      <c r="A12" s="62" t="s">
        <v>2</v>
      </c>
      <c r="B12" s="140">
        <v>93</v>
      </c>
      <c r="C12" s="180">
        <v>92.447916666666657</v>
      </c>
      <c r="D12" s="605">
        <v>95</v>
      </c>
      <c r="E12" s="785"/>
      <c r="F12" s="140">
        <v>96.3</v>
      </c>
      <c r="G12" s="22" t="s">
        <v>536</v>
      </c>
      <c r="H12" s="606">
        <v>100</v>
      </c>
      <c r="I12" s="22"/>
      <c r="J12" s="571">
        <v>0.99819999999999998</v>
      </c>
      <c r="K12" s="22"/>
      <c r="L12" s="22"/>
      <c r="M12" s="77" t="s">
        <v>73</v>
      </c>
    </row>
    <row r="13" spans="1:16" ht="15.75">
      <c r="A13" s="62" t="s">
        <v>3</v>
      </c>
      <c r="B13" s="140">
        <v>92</v>
      </c>
      <c r="C13" s="180">
        <v>77.464788732394368</v>
      </c>
      <c r="D13" s="605">
        <v>92</v>
      </c>
      <c r="E13" s="785"/>
      <c r="F13" s="140">
        <v>84.94</v>
      </c>
      <c r="G13" s="22" t="s">
        <v>536</v>
      </c>
      <c r="H13" s="605">
        <v>84.94</v>
      </c>
      <c r="I13" s="22"/>
      <c r="J13" s="571">
        <v>0.94299999999999995</v>
      </c>
      <c r="K13" s="22"/>
      <c r="L13" s="22"/>
      <c r="M13" s="77" t="s">
        <v>73</v>
      </c>
    </row>
    <row r="14" spans="1:16" ht="15.75">
      <c r="A14" s="62" t="s">
        <v>4</v>
      </c>
      <c r="B14" s="140">
        <v>70</v>
      </c>
      <c r="C14" s="180">
        <v>83.614232209737821</v>
      </c>
      <c r="D14" s="605">
        <v>90</v>
      </c>
      <c r="E14" s="785"/>
      <c r="F14" s="140">
        <v>82.18</v>
      </c>
      <c r="G14" s="22" t="s">
        <v>536</v>
      </c>
      <c r="H14" s="605">
        <v>72.5</v>
      </c>
      <c r="I14" s="22"/>
      <c r="J14" s="571">
        <v>0.93130000000000002</v>
      </c>
      <c r="K14" s="22"/>
      <c r="L14" s="22"/>
      <c r="M14" s="77" t="s">
        <v>73</v>
      </c>
    </row>
    <row r="15" spans="1:16" ht="15.75">
      <c r="A15" s="62" t="s">
        <v>5</v>
      </c>
      <c r="B15" s="140">
        <v>80</v>
      </c>
      <c r="C15" s="180">
        <v>82.576350822239618</v>
      </c>
      <c r="D15" s="605">
        <v>90</v>
      </c>
      <c r="E15" s="785"/>
      <c r="F15" s="140">
        <v>68.180000000000007</v>
      </c>
      <c r="G15" s="140">
        <v>90</v>
      </c>
      <c r="H15" s="605">
        <v>90</v>
      </c>
      <c r="I15" s="22"/>
      <c r="J15" s="571">
        <v>0.91669999999999996</v>
      </c>
      <c r="K15" s="22"/>
      <c r="L15" s="22"/>
      <c r="M15" s="77" t="s">
        <v>73</v>
      </c>
    </row>
    <row r="16" spans="1:16" ht="15.75">
      <c r="A16" s="62" t="s">
        <v>6</v>
      </c>
      <c r="B16" s="140">
        <v>87</v>
      </c>
      <c r="C16" s="180">
        <v>80.601826974744768</v>
      </c>
      <c r="D16" s="605">
        <v>75.67</v>
      </c>
      <c r="E16" s="785"/>
      <c r="F16" s="140">
        <v>75.67</v>
      </c>
      <c r="G16" s="22" t="s">
        <v>536</v>
      </c>
      <c r="H16" s="606">
        <v>75</v>
      </c>
      <c r="I16" s="22"/>
      <c r="J16" s="571">
        <v>0.90529999999999999</v>
      </c>
      <c r="K16" s="22"/>
      <c r="L16" s="22"/>
      <c r="M16" s="77" t="s">
        <v>73</v>
      </c>
    </row>
    <row r="17" spans="1:13" ht="15.75">
      <c r="A17" s="62" t="s">
        <v>7</v>
      </c>
      <c r="B17" s="140">
        <v>95</v>
      </c>
      <c r="C17" s="180">
        <v>85.399300887335301</v>
      </c>
      <c r="D17" s="605">
        <v>87</v>
      </c>
      <c r="E17" s="785"/>
      <c r="F17" s="140">
        <v>93.72</v>
      </c>
      <c r="G17" s="140">
        <v>95</v>
      </c>
      <c r="H17" s="605">
        <v>95</v>
      </c>
      <c r="I17" s="22"/>
      <c r="J17" s="571">
        <v>0.996</v>
      </c>
      <c r="K17" s="22"/>
      <c r="L17" s="22"/>
      <c r="M17" s="77" t="s">
        <v>73</v>
      </c>
    </row>
    <row r="18" spans="1:13" ht="15.75">
      <c r="A18" s="62" t="s">
        <v>8</v>
      </c>
      <c r="B18" s="140">
        <v>90</v>
      </c>
      <c r="C18" s="180">
        <v>93.057371096586778</v>
      </c>
      <c r="D18" s="605">
        <v>92</v>
      </c>
      <c r="E18" s="785"/>
      <c r="F18" s="140">
        <v>70.63</v>
      </c>
      <c r="G18" s="22" t="s">
        <v>536</v>
      </c>
      <c r="H18" s="605">
        <v>85</v>
      </c>
      <c r="I18" s="22"/>
      <c r="J18" s="571">
        <v>0.94689999999999996</v>
      </c>
      <c r="K18" s="22"/>
      <c r="L18" s="22"/>
      <c r="M18" s="77" t="s">
        <v>73</v>
      </c>
    </row>
    <row r="19" spans="1:13" ht="15.75">
      <c r="A19" s="62" t="s">
        <v>9</v>
      </c>
      <c r="B19" s="140">
        <v>93</v>
      </c>
      <c r="C19" s="180">
        <v>96.027935399388909</v>
      </c>
      <c r="D19" s="605">
        <v>93</v>
      </c>
      <c r="E19" s="786"/>
      <c r="F19" s="140">
        <v>91.41</v>
      </c>
      <c r="G19" s="140">
        <v>90</v>
      </c>
      <c r="H19" s="605">
        <v>90</v>
      </c>
      <c r="I19" s="22"/>
      <c r="J19" s="571">
        <v>0.93940000000000001</v>
      </c>
      <c r="K19" s="22"/>
      <c r="L19" s="22"/>
      <c r="M19" s="77" t="s">
        <v>73</v>
      </c>
    </row>
    <row r="20" spans="1:13" ht="9" customHeight="1">
      <c r="A20" s="62"/>
      <c r="B20" s="142"/>
      <c r="C20" s="142"/>
      <c r="D20" s="600"/>
      <c r="E20" s="76"/>
      <c r="F20" s="142"/>
      <c r="G20" s="22"/>
      <c r="H20" s="600"/>
      <c r="I20" s="22"/>
      <c r="J20" s="22"/>
      <c r="K20" s="22"/>
      <c r="L20" s="22"/>
      <c r="M20" s="76"/>
    </row>
    <row r="21" spans="1:13" ht="15.75">
      <c r="A21" s="14" t="s">
        <v>10</v>
      </c>
      <c r="B21" s="137">
        <v>87.179013486052099</v>
      </c>
      <c r="C21" s="247">
        <v>94.351588430535799</v>
      </c>
      <c r="D21" s="607"/>
      <c r="E21" s="694" t="s">
        <v>222</v>
      </c>
      <c r="F21" s="137">
        <v>87.19</v>
      </c>
      <c r="G21" s="143"/>
      <c r="H21" s="605"/>
      <c r="I21" s="143"/>
      <c r="J21" s="143"/>
      <c r="K21" s="143"/>
      <c r="L21" s="143"/>
      <c r="M21" s="246" t="s">
        <v>73</v>
      </c>
    </row>
    <row r="22" spans="1:13" ht="15" customHeight="1">
      <c r="A22" s="62" t="s">
        <v>11</v>
      </c>
      <c r="B22" s="140">
        <v>92</v>
      </c>
      <c r="C22" s="180">
        <v>100</v>
      </c>
      <c r="D22" s="605">
        <v>95</v>
      </c>
      <c r="E22" s="695"/>
      <c r="F22" s="140">
        <v>89.37</v>
      </c>
      <c r="G22" s="22" t="s">
        <v>536</v>
      </c>
      <c r="H22" s="605">
        <v>90</v>
      </c>
      <c r="I22" s="22"/>
      <c r="J22" s="571">
        <v>0.80820000000000003</v>
      </c>
      <c r="K22" s="22"/>
      <c r="L22" s="22"/>
      <c r="M22" s="77" t="s">
        <v>73</v>
      </c>
    </row>
    <row r="23" spans="1:13" ht="15.75">
      <c r="A23" s="62" t="s">
        <v>12</v>
      </c>
      <c r="B23" s="140">
        <v>91.9</v>
      </c>
      <c r="C23" s="180">
        <v>94.016110471806684</v>
      </c>
      <c r="D23" s="605">
        <v>95</v>
      </c>
      <c r="E23" s="695"/>
      <c r="F23" s="140">
        <v>77.239999999999995</v>
      </c>
      <c r="G23" s="22" t="s">
        <v>536</v>
      </c>
      <c r="H23" s="606">
        <v>75</v>
      </c>
      <c r="I23" s="22"/>
      <c r="J23" s="571">
        <v>0.81889999999999996</v>
      </c>
      <c r="K23" s="22"/>
      <c r="L23" s="22"/>
      <c r="M23" s="77" t="s">
        <v>73</v>
      </c>
    </row>
    <row r="24" spans="1:13" ht="15.75">
      <c r="A24" s="62" t="s">
        <v>13</v>
      </c>
      <c r="B24" s="140">
        <v>87</v>
      </c>
      <c r="C24" s="180">
        <v>93.044128646222887</v>
      </c>
      <c r="D24" s="605">
        <v>87</v>
      </c>
      <c r="E24" s="695"/>
      <c r="F24" s="140">
        <v>84.72</v>
      </c>
      <c r="G24" s="140">
        <v>90</v>
      </c>
      <c r="H24" s="605">
        <v>90</v>
      </c>
      <c r="I24" s="22"/>
      <c r="J24" s="571">
        <v>0.7702</v>
      </c>
      <c r="K24" s="22"/>
      <c r="L24" s="22"/>
      <c r="M24" s="77" t="s">
        <v>73</v>
      </c>
    </row>
    <row r="25" spans="1:13" ht="15.75">
      <c r="A25" s="62" t="s">
        <v>14</v>
      </c>
      <c r="B25" s="140">
        <v>75</v>
      </c>
      <c r="C25" s="180">
        <v>100</v>
      </c>
      <c r="D25" s="605">
        <v>100</v>
      </c>
      <c r="E25" s="695"/>
      <c r="F25" s="140">
        <v>66.23</v>
      </c>
      <c r="G25" s="22" t="s">
        <v>536</v>
      </c>
      <c r="H25" s="606">
        <v>68</v>
      </c>
      <c r="I25" s="22"/>
      <c r="J25" s="571">
        <v>0.87880000000000003</v>
      </c>
      <c r="K25" s="22"/>
      <c r="L25" s="22"/>
      <c r="M25" s="77" t="s">
        <v>73</v>
      </c>
    </row>
    <row r="26" spans="1:13" ht="15.75">
      <c r="A26" s="62" t="s">
        <v>15</v>
      </c>
      <c r="B26" s="140">
        <v>83</v>
      </c>
      <c r="C26" s="180">
        <v>89.6688403017517</v>
      </c>
      <c r="D26" s="605">
        <v>90</v>
      </c>
      <c r="E26" s="695"/>
      <c r="F26" s="140">
        <v>90.26</v>
      </c>
      <c r="G26" s="140">
        <v>91</v>
      </c>
      <c r="H26" s="605">
        <v>91</v>
      </c>
      <c r="I26" s="22"/>
      <c r="J26" s="571">
        <v>0.94610000000000005</v>
      </c>
      <c r="K26" s="22"/>
      <c r="L26" s="22"/>
      <c r="M26" s="77" t="s">
        <v>73</v>
      </c>
    </row>
    <row r="27" spans="1:13" ht="15.75">
      <c r="A27" s="62" t="s">
        <v>16</v>
      </c>
      <c r="B27" s="140">
        <v>100</v>
      </c>
      <c r="C27" s="180">
        <v>100</v>
      </c>
      <c r="D27" s="605">
        <v>100</v>
      </c>
      <c r="E27" s="696"/>
      <c r="F27" s="140">
        <v>100</v>
      </c>
      <c r="G27" s="140">
        <v>100</v>
      </c>
      <c r="H27" s="605">
        <v>100</v>
      </c>
      <c r="I27" s="22"/>
      <c r="J27" s="571">
        <v>1</v>
      </c>
      <c r="K27" s="22"/>
      <c r="L27" s="22"/>
      <c r="M27" s="77" t="s">
        <v>73</v>
      </c>
    </row>
    <row r="28" spans="1:13" ht="9" customHeight="1">
      <c r="A28" s="62"/>
      <c r="B28" s="142"/>
      <c r="C28" s="142"/>
      <c r="D28" s="600"/>
      <c r="E28" s="76"/>
      <c r="F28" s="142"/>
      <c r="G28" s="22"/>
      <c r="H28" s="600"/>
      <c r="I28" s="22"/>
      <c r="J28" s="22"/>
      <c r="K28" s="22"/>
      <c r="L28" s="22"/>
      <c r="M28" s="76"/>
    </row>
    <row r="29" spans="1:13" ht="15.75">
      <c r="A29" s="14" t="s">
        <v>17</v>
      </c>
      <c r="B29" s="137">
        <v>95.926717006106927</v>
      </c>
      <c r="C29" s="247">
        <v>95.054038226055468</v>
      </c>
      <c r="D29" s="607"/>
      <c r="E29" s="694" t="s">
        <v>222</v>
      </c>
      <c r="F29" s="137">
        <v>84.11</v>
      </c>
      <c r="G29" s="137"/>
      <c r="H29" s="607"/>
      <c r="I29" s="137"/>
      <c r="J29" s="137"/>
      <c r="K29" s="137"/>
      <c r="L29" s="137"/>
      <c r="M29" s="246" t="s">
        <v>73</v>
      </c>
    </row>
    <row r="30" spans="1:13" ht="15.75">
      <c r="A30" s="62" t="s">
        <v>18</v>
      </c>
      <c r="B30" s="140">
        <v>90</v>
      </c>
      <c r="C30" s="180">
        <v>94.136597938144334</v>
      </c>
      <c r="D30" s="605">
        <v>90</v>
      </c>
      <c r="E30" s="695"/>
      <c r="F30" s="140">
        <v>86.52</v>
      </c>
      <c r="G30" s="140">
        <v>90</v>
      </c>
      <c r="H30" s="605">
        <v>90</v>
      </c>
      <c r="I30" s="22"/>
      <c r="J30" s="571">
        <v>0.83</v>
      </c>
      <c r="K30" s="22"/>
      <c r="L30" s="22"/>
      <c r="M30" s="77" t="s">
        <v>73</v>
      </c>
    </row>
    <row r="31" spans="1:13" ht="15.75">
      <c r="A31" s="62" t="s">
        <v>19</v>
      </c>
      <c r="B31" s="140">
        <v>90</v>
      </c>
      <c r="C31" s="180">
        <v>93.211709800593979</v>
      </c>
      <c r="D31" s="605">
        <v>90</v>
      </c>
      <c r="E31" s="695"/>
      <c r="F31" s="140">
        <v>86.62</v>
      </c>
      <c r="G31" s="140">
        <v>90</v>
      </c>
      <c r="H31" s="605">
        <v>90</v>
      </c>
      <c r="I31" s="374"/>
      <c r="J31" s="572">
        <v>0.85529999999999995</v>
      </c>
      <c r="K31" s="374"/>
      <c r="L31" s="374"/>
      <c r="M31" s="77" t="s">
        <v>73</v>
      </c>
    </row>
    <row r="32" spans="1:13" ht="15.75">
      <c r="A32" s="62" t="s">
        <v>20</v>
      </c>
      <c r="B32" s="140">
        <v>90.87</v>
      </c>
      <c r="C32" s="180">
        <v>85.094158953080111</v>
      </c>
      <c r="D32" s="605">
        <v>85</v>
      </c>
      <c r="E32" s="695"/>
      <c r="F32" s="140">
        <v>85.53</v>
      </c>
      <c r="G32" s="140">
        <v>85</v>
      </c>
      <c r="H32" s="605">
        <v>85</v>
      </c>
      <c r="I32" s="22"/>
      <c r="J32" s="571">
        <v>0.85740000000000005</v>
      </c>
      <c r="K32" s="22"/>
      <c r="L32" s="22"/>
      <c r="M32" s="77" t="s">
        <v>73</v>
      </c>
    </row>
    <row r="33" spans="1:13" ht="15.75">
      <c r="A33" s="62" t="s">
        <v>21</v>
      </c>
      <c r="B33" s="140">
        <v>89.03</v>
      </c>
      <c r="C33" s="180">
        <v>85.078909612625537</v>
      </c>
      <c r="D33" s="605">
        <v>84</v>
      </c>
      <c r="E33" s="695"/>
      <c r="F33" s="140">
        <v>84.54</v>
      </c>
      <c r="G33" s="140">
        <v>88</v>
      </c>
      <c r="H33" s="605">
        <v>88</v>
      </c>
      <c r="I33" s="22"/>
      <c r="J33" s="571">
        <v>0.84350000000000003</v>
      </c>
      <c r="K33" s="22"/>
      <c r="L33" s="22"/>
      <c r="M33" s="77" t="s">
        <v>73</v>
      </c>
    </row>
    <row r="34" spans="1:13" ht="15.75">
      <c r="A34" s="62" t="s">
        <v>22</v>
      </c>
      <c r="B34" s="140">
        <v>97.75</v>
      </c>
      <c r="C34" s="180">
        <v>97.60882295529963</v>
      </c>
      <c r="D34" s="605">
        <v>98</v>
      </c>
      <c r="E34" s="695"/>
      <c r="F34" s="140">
        <v>80.45</v>
      </c>
      <c r="G34" s="22" t="s">
        <v>536</v>
      </c>
      <c r="H34" s="605">
        <v>85</v>
      </c>
      <c r="I34" s="22"/>
      <c r="J34" s="571">
        <v>0.98280000000000001</v>
      </c>
      <c r="K34" s="22"/>
      <c r="L34" s="22"/>
      <c r="M34" s="77" t="s">
        <v>73</v>
      </c>
    </row>
    <row r="35" spans="1:13" ht="15.75">
      <c r="A35" s="62" t="s">
        <v>23</v>
      </c>
      <c r="B35" s="140">
        <v>87.47</v>
      </c>
      <c r="C35" s="180">
        <v>82.785436550017678</v>
      </c>
      <c r="D35" s="605">
        <v>83</v>
      </c>
      <c r="E35" s="695"/>
      <c r="F35" s="140">
        <v>85.31</v>
      </c>
      <c r="G35" s="140">
        <v>85</v>
      </c>
      <c r="H35" s="605">
        <v>85</v>
      </c>
      <c r="I35" s="22"/>
      <c r="J35" s="571">
        <v>0.87060000000000004</v>
      </c>
      <c r="K35" s="22"/>
      <c r="L35" s="22"/>
      <c r="M35" s="77" t="s">
        <v>73</v>
      </c>
    </row>
    <row r="36" spans="1:13" ht="15.75">
      <c r="A36" s="62" t="s">
        <v>24</v>
      </c>
      <c r="B36" s="140">
        <v>100</v>
      </c>
      <c r="C36" s="180">
        <v>99.978764068804409</v>
      </c>
      <c r="D36" s="605">
        <v>85.99</v>
      </c>
      <c r="E36" s="695"/>
      <c r="F36" s="140">
        <v>86.94</v>
      </c>
      <c r="G36" s="22" t="s">
        <v>536</v>
      </c>
      <c r="H36" s="605">
        <v>90</v>
      </c>
      <c r="I36" s="22"/>
      <c r="J36" s="571">
        <v>0.99860000000000004</v>
      </c>
      <c r="K36" s="22"/>
      <c r="L36" s="22"/>
      <c r="M36" s="77" t="s">
        <v>73</v>
      </c>
    </row>
    <row r="37" spans="1:13" ht="15.75">
      <c r="A37" s="62" t="s">
        <v>25</v>
      </c>
      <c r="B37" s="140">
        <v>85</v>
      </c>
      <c r="C37" s="180">
        <v>89.782157676348547</v>
      </c>
      <c r="D37" s="605">
        <v>70.75</v>
      </c>
      <c r="E37" s="696"/>
      <c r="F37" s="140">
        <v>70.75</v>
      </c>
      <c r="G37" s="140">
        <v>70.75</v>
      </c>
      <c r="H37" s="605">
        <v>70.75</v>
      </c>
      <c r="I37" s="22"/>
      <c r="J37" s="571">
        <v>0.85129999999999995</v>
      </c>
      <c r="K37" s="22"/>
      <c r="L37" s="22"/>
      <c r="M37" s="77" t="s">
        <v>73</v>
      </c>
    </row>
    <row r="38" spans="1:13" ht="9" customHeight="1">
      <c r="A38" s="62"/>
      <c r="B38" s="142"/>
      <c r="C38" s="142"/>
      <c r="D38" s="600"/>
      <c r="E38" s="76"/>
      <c r="F38" s="142"/>
      <c r="G38" s="22"/>
      <c r="H38" s="600"/>
      <c r="I38" s="22"/>
      <c r="J38" s="22"/>
      <c r="K38" s="22"/>
      <c r="L38" s="22"/>
      <c r="M38" s="76"/>
    </row>
    <row r="39" spans="1:13" ht="31.5" customHeight="1">
      <c r="A39" s="73" t="s">
        <v>80</v>
      </c>
      <c r="B39" s="137">
        <v>82.10024169952932</v>
      </c>
      <c r="C39" s="247">
        <v>83.917545168074284</v>
      </c>
      <c r="D39" s="607"/>
      <c r="E39" s="787" t="s">
        <v>222</v>
      </c>
      <c r="F39" s="137">
        <v>63.19</v>
      </c>
      <c r="G39" s="137"/>
      <c r="H39" s="607"/>
      <c r="I39" s="137"/>
      <c r="J39" s="137"/>
      <c r="K39" s="137"/>
      <c r="L39" s="137"/>
      <c r="M39" s="248" t="s">
        <v>73</v>
      </c>
    </row>
    <row r="40" spans="1:13" ht="15.75">
      <c r="A40" s="62" t="s">
        <v>26</v>
      </c>
      <c r="B40" s="140">
        <v>75</v>
      </c>
      <c r="C40" s="180">
        <v>83.952971083571654</v>
      </c>
      <c r="D40" s="605">
        <v>80</v>
      </c>
      <c r="E40" s="788"/>
      <c r="F40" s="140">
        <v>72.66</v>
      </c>
      <c r="G40" s="140">
        <v>80</v>
      </c>
      <c r="H40" s="605">
        <v>80</v>
      </c>
      <c r="I40" s="22"/>
      <c r="J40" s="571">
        <v>0.93</v>
      </c>
      <c r="K40" s="22"/>
      <c r="L40" s="22"/>
      <c r="M40" s="77" t="s">
        <v>73</v>
      </c>
    </row>
    <row r="41" spans="1:13" ht="15.75">
      <c r="A41" s="62" t="s">
        <v>27</v>
      </c>
      <c r="B41" s="140">
        <v>100</v>
      </c>
      <c r="C41" s="180">
        <v>100</v>
      </c>
      <c r="D41" s="605">
        <v>100</v>
      </c>
      <c r="E41" s="788"/>
      <c r="F41" s="140">
        <v>82.9</v>
      </c>
      <c r="G41" s="22" t="s">
        <v>536</v>
      </c>
      <c r="H41" s="605">
        <v>85</v>
      </c>
      <c r="I41" s="22"/>
      <c r="J41" s="571">
        <v>0.95989999999999998</v>
      </c>
      <c r="K41" s="22"/>
      <c r="L41" s="22"/>
      <c r="M41" s="77" t="s">
        <v>73</v>
      </c>
    </row>
    <row r="42" spans="1:13" ht="15.75">
      <c r="A42" s="62" t="s">
        <v>28</v>
      </c>
      <c r="B42" s="140">
        <v>85</v>
      </c>
      <c r="C42" s="180">
        <v>88.662184094597734</v>
      </c>
      <c r="D42" s="605">
        <v>90</v>
      </c>
      <c r="E42" s="788"/>
      <c r="F42" s="140">
        <v>75.349999999999994</v>
      </c>
      <c r="G42" s="22" t="s">
        <v>536</v>
      </c>
      <c r="H42" s="606">
        <v>85</v>
      </c>
      <c r="I42" s="22"/>
      <c r="J42" s="571">
        <v>0.89770000000000005</v>
      </c>
      <c r="K42" s="22"/>
      <c r="L42" s="22"/>
      <c r="M42" s="77" t="s">
        <v>73</v>
      </c>
    </row>
    <row r="43" spans="1:13" ht="15.75">
      <c r="A43" s="62" t="s">
        <v>29</v>
      </c>
      <c r="B43" s="140">
        <v>100</v>
      </c>
      <c r="C43" s="180">
        <v>100</v>
      </c>
      <c r="D43" s="605">
        <v>100</v>
      </c>
      <c r="E43" s="788"/>
      <c r="F43" s="140">
        <v>89.37</v>
      </c>
      <c r="G43" s="140">
        <v>90</v>
      </c>
      <c r="H43" s="605">
        <v>90</v>
      </c>
      <c r="I43" s="22"/>
      <c r="J43" s="571">
        <v>0.86829999999999996</v>
      </c>
      <c r="K43" s="22"/>
      <c r="L43" s="22"/>
      <c r="M43" s="77" t="s">
        <v>73</v>
      </c>
    </row>
    <row r="44" spans="1:13" ht="15.75">
      <c r="A44" s="62" t="s">
        <v>30</v>
      </c>
      <c r="B44" s="140">
        <v>95</v>
      </c>
      <c r="C44" s="180">
        <v>96.324977031106442</v>
      </c>
      <c r="D44" s="605">
        <v>85</v>
      </c>
      <c r="E44" s="788"/>
      <c r="F44" s="140">
        <v>86.96</v>
      </c>
      <c r="G44" s="140">
        <v>96</v>
      </c>
      <c r="H44" s="605">
        <v>96</v>
      </c>
      <c r="I44" s="22"/>
      <c r="J44" s="571">
        <v>0.85209999999999997</v>
      </c>
      <c r="K44" s="22"/>
      <c r="L44" s="22"/>
      <c r="M44" s="77" t="s">
        <v>73</v>
      </c>
    </row>
    <row r="45" spans="1:13" ht="15.75">
      <c r="A45" s="62" t="s">
        <v>31</v>
      </c>
      <c r="B45" s="140">
        <v>85</v>
      </c>
      <c r="C45" s="180">
        <v>93.763756419662514</v>
      </c>
      <c r="D45" s="605">
        <v>93.76</v>
      </c>
      <c r="E45" s="788"/>
      <c r="F45" s="140">
        <v>89.09</v>
      </c>
      <c r="G45" s="140">
        <v>90</v>
      </c>
      <c r="H45" s="605">
        <v>90</v>
      </c>
      <c r="I45" s="374"/>
      <c r="J45" s="572">
        <v>0.95189999999999997</v>
      </c>
      <c r="K45" s="374"/>
      <c r="L45" s="374"/>
      <c r="M45" s="77" t="s">
        <v>73</v>
      </c>
    </row>
    <row r="46" spans="1:13" ht="15.75">
      <c r="A46" s="62" t="s">
        <v>32</v>
      </c>
      <c r="B46" s="140">
        <v>80</v>
      </c>
      <c r="C46" s="180">
        <v>82.587978970302657</v>
      </c>
      <c r="D46" s="605">
        <v>83</v>
      </c>
      <c r="E46" s="788"/>
      <c r="F46" s="140">
        <v>54.59</v>
      </c>
      <c r="G46" s="22" t="s">
        <v>536</v>
      </c>
      <c r="H46" s="605">
        <v>82</v>
      </c>
      <c r="I46" s="22"/>
      <c r="J46" s="571">
        <v>0.78080000000000005</v>
      </c>
      <c r="K46" s="22"/>
      <c r="L46" s="22"/>
      <c r="M46" s="77" t="s">
        <v>73</v>
      </c>
    </row>
    <row r="47" spans="1:13" ht="15.75">
      <c r="A47" s="62" t="s">
        <v>33</v>
      </c>
      <c r="B47" s="140">
        <v>87</v>
      </c>
      <c r="C47" s="180">
        <v>92.767732962447852</v>
      </c>
      <c r="D47" s="605">
        <v>87</v>
      </c>
      <c r="E47" s="788"/>
      <c r="F47" s="140">
        <v>98.8</v>
      </c>
      <c r="G47" s="140">
        <v>98.8</v>
      </c>
      <c r="H47" s="605">
        <v>98.8</v>
      </c>
      <c r="I47" s="22"/>
      <c r="J47" s="571">
        <v>0.90890000000000004</v>
      </c>
      <c r="K47" s="22"/>
      <c r="L47" s="22"/>
      <c r="M47" s="77" t="s">
        <v>73</v>
      </c>
    </row>
    <row r="48" spans="1:13" ht="15.75">
      <c r="A48" s="62" t="s">
        <v>34</v>
      </c>
      <c r="B48" s="140">
        <v>89</v>
      </c>
      <c r="C48" s="180">
        <v>74.778905994104164</v>
      </c>
      <c r="D48" s="605">
        <v>90</v>
      </c>
      <c r="E48" s="788"/>
      <c r="F48" s="140">
        <v>75.739999999999995</v>
      </c>
      <c r="G48" s="22" t="s">
        <v>536</v>
      </c>
      <c r="H48" s="606">
        <v>80</v>
      </c>
      <c r="I48" s="22"/>
      <c r="J48" s="571">
        <v>0.71289999999999998</v>
      </c>
      <c r="K48" s="22"/>
      <c r="L48" s="22"/>
      <c r="M48" s="77" t="s">
        <v>73</v>
      </c>
    </row>
    <row r="49" spans="1:13" ht="15.75">
      <c r="A49" s="62" t="s">
        <v>35</v>
      </c>
      <c r="B49" s="140">
        <v>80</v>
      </c>
      <c r="C49" s="180">
        <v>73.016453382084094</v>
      </c>
      <c r="D49" s="605">
        <v>75</v>
      </c>
      <c r="E49" s="788"/>
      <c r="F49" s="140">
        <v>75.53</v>
      </c>
      <c r="G49" s="140">
        <v>75</v>
      </c>
      <c r="H49" s="605">
        <v>75</v>
      </c>
      <c r="I49" s="22"/>
      <c r="J49" s="571">
        <v>0.81389999999999996</v>
      </c>
      <c r="K49" s="22"/>
      <c r="L49" s="22"/>
      <c r="M49" s="77" t="s">
        <v>73</v>
      </c>
    </row>
    <row r="50" spans="1:13" ht="15.75">
      <c r="A50" s="62" t="s">
        <v>36</v>
      </c>
      <c r="B50" s="140">
        <v>62</v>
      </c>
      <c r="C50" s="180">
        <v>91.262135922330103</v>
      </c>
      <c r="D50" s="605">
        <v>90</v>
      </c>
      <c r="E50" s="788"/>
      <c r="F50" s="140">
        <v>88.21</v>
      </c>
      <c r="G50" s="140">
        <v>90</v>
      </c>
      <c r="H50" s="605">
        <v>90</v>
      </c>
      <c r="I50" s="22"/>
      <c r="J50" s="571">
        <v>0.89470000000000005</v>
      </c>
      <c r="K50" s="22"/>
      <c r="L50" s="22"/>
      <c r="M50" s="77" t="s">
        <v>73</v>
      </c>
    </row>
    <row r="51" spans="1:13" ht="15.75">
      <c r="A51" s="62" t="s">
        <v>37</v>
      </c>
      <c r="B51" s="140">
        <v>87</v>
      </c>
      <c r="C51" s="180">
        <v>67.352999406058217</v>
      </c>
      <c r="D51" s="605">
        <v>67.97</v>
      </c>
      <c r="E51" s="789"/>
      <c r="F51" s="140">
        <v>67.97</v>
      </c>
      <c r="G51" s="140">
        <v>87</v>
      </c>
      <c r="H51" s="605">
        <v>87</v>
      </c>
      <c r="I51" s="22"/>
      <c r="J51" s="571">
        <v>0.68700000000000006</v>
      </c>
      <c r="K51" s="22"/>
      <c r="L51" s="22"/>
      <c r="M51" s="77" t="s">
        <v>73</v>
      </c>
    </row>
    <row r="52" spans="1:13" ht="9" customHeight="1">
      <c r="A52" s="62"/>
      <c r="B52" s="142"/>
      <c r="C52" s="142"/>
      <c r="D52" s="600"/>
      <c r="E52" s="76"/>
      <c r="F52" s="142"/>
      <c r="G52" s="22"/>
      <c r="H52" s="600"/>
      <c r="I52" s="22"/>
      <c r="J52" s="22"/>
      <c r="K52" s="22"/>
      <c r="L52" s="22"/>
      <c r="M52" s="76"/>
    </row>
    <row r="53" spans="1:13" ht="15.75">
      <c r="A53" s="14" t="s">
        <v>38</v>
      </c>
      <c r="B53" s="137">
        <v>96.020891664871854</v>
      </c>
      <c r="C53" s="247">
        <v>98.055983428055455</v>
      </c>
      <c r="D53" s="607"/>
      <c r="E53" s="694" t="s">
        <v>222</v>
      </c>
      <c r="F53" s="137">
        <v>92.12</v>
      </c>
      <c r="G53" s="137"/>
      <c r="H53" s="607"/>
      <c r="I53" s="137"/>
      <c r="J53" s="137"/>
      <c r="K53" s="137"/>
      <c r="L53" s="137"/>
      <c r="M53" s="246" t="s">
        <v>73</v>
      </c>
    </row>
    <row r="54" spans="1:13" ht="15.75">
      <c r="A54" s="62" t="s">
        <v>39</v>
      </c>
      <c r="B54" s="140">
        <v>100</v>
      </c>
      <c r="C54" s="180">
        <v>99.304451510333863</v>
      </c>
      <c r="D54" s="605">
        <v>95</v>
      </c>
      <c r="E54" s="695"/>
      <c r="F54" s="140">
        <v>88.46</v>
      </c>
      <c r="G54" s="22" t="s">
        <v>536</v>
      </c>
      <c r="H54" s="606">
        <v>88</v>
      </c>
      <c r="I54" s="22"/>
      <c r="J54" s="571">
        <v>0.92549999999999999</v>
      </c>
      <c r="K54" s="22"/>
      <c r="L54" s="22"/>
      <c r="M54" s="77" t="s">
        <v>73</v>
      </c>
    </row>
    <row r="55" spans="1:13" ht="15.75">
      <c r="A55" s="62" t="s">
        <v>40</v>
      </c>
      <c r="B55" s="140">
        <v>92</v>
      </c>
      <c r="C55" s="180">
        <v>95.761245674740479</v>
      </c>
      <c r="D55" s="605">
        <v>95</v>
      </c>
      <c r="E55" s="695"/>
      <c r="F55" s="140">
        <v>88.02</v>
      </c>
      <c r="G55" s="140">
        <v>95</v>
      </c>
      <c r="H55" s="605">
        <v>95</v>
      </c>
      <c r="I55" s="22"/>
      <c r="J55" s="571">
        <v>0.90010000000000001</v>
      </c>
      <c r="K55" s="22"/>
      <c r="L55" s="22"/>
      <c r="M55" s="77" t="s">
        <v>73</v>
      </c>
    </row>
    <row r="56" spans="1:13" ht="15.75">
      <c r="A56" s="62" t="s">
        <v>41</v>
      </c>
      <c r="B56" s="140">
        <v>90</v>
      </c>
      <c r="C56" s="180">
        <v>94.412607449856736</v>
      </c>
      <c r="D56" s="605">
        <v>92.46</v>
      </c>
      <c r="E56" s="695"/>
      <c r="F56" s="140">
        <v>94.43</v>
      </c>
      <c r="G56" s="140">
        <v>94.46</v>
      </c>
      <c r="H56" s="605">
        <v>94.46</v>
      </c>
      <c r="I56" s="22"/>
      <c r="J56" s="571">
        <v>0.97860000000000003</v>
      </c>
      <c r="K56" s="22"/>
      <c r="L56" s="22"/>
      <c r="M56" s="77" t="s">
        <v>73</v>
      </c>
    </row>
    <row r="57" spans="1:13" ht="15.75">
      <c r="A57" s="62" t="s">
        <v>42</v>
      </c>
      <c r="B57" s="140">
        <v>97.36</v>
      </c>
      <c r="C57" s="180">
        <v>98.976807639836281</v>
      </c>
      <c r="D57" s="605">
        <v>97.36</v>
      </c>
      <c r="E57" s="695"/>
      <c r="F57" s="140">
        <v>99.01</v>
      </c>
      <c r="G57" s="140">
        <v>100</v>
      </c>
      <c r="H57" s="605">
        <v>100</v>
      </c>
      <c r="I57" s="22"/>
      <c r="J57" s="571">
        <v>0.99350000000000005</v>
      </c>
      <c r="K57" s="22"/>
      <c r="L57" s="22"/>
      <c r="M57" s="77" t="s">
        <v>73</v>
      </c>
    </row>
    <row r="58" spans="1:13" ht="15.75">
      <c r="A58" s="62" t="s">
        <v>43</v>
      </c>
      <c r="B58" s="140">
        <v>89.14</v>
      </c>
      <c r="C58" s="180">
        <v>93.765182186234824</v>
      </c>
      <c r="D58" s="605">
        <v>96.04</v>
      </c>
      <c r="E58" s="695"/>
      <c r="F58" s="140">
        <v>96.04</v>
      </c>
      <c r="G58" s="140">
        <v>95</v>
      </c>
      <c r="H58" s="605">
        <v>95</v>
      </c>
      <c r="I58" s="22"/>
      <c r="J58" s="571">
        <v>0.99919999999999998</v>
      </c>
      <c r="K58" s="22"/>
      <c r="L58" s="22"/>
      <c r="M58" s="77" t="s">
        <v>73</v>
      </c>
    </row>
    <row r="59" spans="1:13" ht="15.75">
      <c r="A59" s="62" t="s">
        <v>44</v>
      </c>
      <c r="B59" s="140">
        <v>85</v>
      </c>
      <c r="C59" s="180">
        <v>100</v>
      </c>
      <c r="D59" s="605">
        <v>85</v>
      </c>
      <c r="E59" s="696"/>
      <c r="F59" s="140">
        <v>99.96</v>
      </c>
      <c r="G59" s="140">
        <v>90</v>
      </c>
      <c r="H59" s="605">
        <v>90</v>
      </c>
      <c r="I59" s="22"/>
      <c r="J59" s="571">
        <v>1</v>
      </c>
      <c r="K59" s="22"/>
      <c r="L59" s="22"/>
      <c r="M59" s="77" t="s">
        <v>73</v>
      </c>
    </row>
    <row r="60" spans="1:13" ht="9" customHeight="1">
      <c r="A60" s="62"/>
      <c r="B60" s="142"/>
      <c r="C60" s="142"/>
      <c r="D60" s="600"/>
      <c r="E60" s="76"/>
      <c r="F60" s="142"/>
      <c r="G60" s="22"/>
      <c r="H60" s="600"/>
      <c r="I60" s="22"/>
      <c r="J60" s="22"/>
      <c r="K60" s="22"/>
      <c r="L60" s="22"/>
      <c r="M60" s="76"/>
    </row>
    <row r="61" spans="1:13" ht="15.75">
      <c r="A61" s="14" t="s">
        <v>45</v>
      </c>
      <c r="B61" s="137">
        <v>90.142053252813611</v>
      </c>
      <c r="C61" s="247">
        <v>91.169027508462875</v>
      </c>
      <c r="D61" s="607"/>
      <c r="E61" s="694" t="s">
        <v>222</v>
      </c>
      <c r="F61" s="137">
        <v>70.790000000000006</v>
      </c>
      <c r="G61" s="137"/>
      <c r="H61" s="607"/>
      <c r="I61" s="137"/>
      <c r="J61" s="137"/>
      <c r="K61" s="137"/>
      <c r="L61" s="137"/>
      <c r="M61" s="246" t="s">
        <v>73</v>
      </c>
    </row>
    <row r="62" spans="1:13" ht="15.75">
      <c r="A62" s="62" t="s">
        <v>47</v>
      </c>
      <c r="B62" s="140">
        <v>99</v>
      </c>
      <c r="C62" s="180">
        <v>99.627682873412184</v>
      </c>
      <c r="D62" s="605">
        <v>99</v>
      </c>
      <c r="E62" s="695"/>
      <c r="F62" s="140">
        <v>96.58</v>
      </c>
      <c r="G62" s="140">
        <v>99</v>
      </c>
      <c r="H62" s="605">
        <v>99</v>
      </c>
      <c r="I62" s="22"/>
      <c r="J62" s="571">
        <v>0.97529999999999994</v>
      </c>
      <c r="K62" s="22"/>
      <c r="L62" s="22"/>
      <c r="M62" s="77" t="s">
        <v>73</v>
      </c>
    </row>
    <row r="63" spans="1:13" ht="15.75">
      <c r="A63" s="62" t="s">
        <v>50</v>
      </c>
      <c r="B63" s="140">
        <v>96</v>
      </c>
      <c r="C63" s="180">
        <v>100</v>
      </c>
      <c r="D63" s="605">
        <v>97</v>
      </c>
      <c r="E63" s="695"/>
      <c r="F63" s="140">
        <v>93.33</v>
      </c>
      <c r="G63" s="140">
        <v>97</v>
      </c>
      <c r="H63" s="605">
        <v>97</v>
      </c>
      <c r="I63" s="22"/>
      <c r="J63" s="571">
        <v>0.92779999999999996</v>
      </c>
      <c r="K63" s="22"/>
      <c r="L63" s="22"/>
      <c r="M63" s="77" t="s">
        <v>73</v>
      </c>
    </row>
    <row r="64" spans="1:13" ht="15.75">
      <c r="A64" s="62" t="s">
        <v>49</v>
      </c>
      <c r="B64" s="140">
        <v>75</v>
      </c>
      <c r="C64" s="180">
        <v>78.972902615075142</v>
      </c>
      <c r="D64" s="606">
        <v>78</v>
      </c>
      <c r="E64" s="695"/>
      <c r="F64" s="140">
        <v>74.64</v>
      </c>
      <c r="G64" s="22" t="s">
        <v>536</v>
      </c>
      <c r="H64" s="605">
        <v>75</v>
      </c>
      <c r="I64" s="22"/>
      <c r="J64" s="571">
        <v>0.88109999999999999</v>
      </c>
      <c r="K64" s="22"/>
      <c r="L64" s="22"/>
      <c r="M64" s="77" t="s">
        <v>73</v>
      </c>
    </row>
    <row r="65" spans="1:13" ht="15.75">
      <c r="A65" s="62" t="s">
        <v>48</v>
      </c>
      <c r="B65" s="140">
        <v>100</v>
      </c>
      <c r="C65" s="180">
        <v>100</v>
      </c>
      <c r="D65" s="605">
        <v>100</v>
      </c>
      <c r="E65" s="695"/>
      <c r="F65" s="140">
        <v>52.01</v>
      </c>
      <c r="G65" s="140">
        <v>100</v>
      </c>
      <c r="H65" s="605">
        <v>100</v>
      </c>
      <c r="I65" s="22"/>
      <c r="J65" s="571">
        <v>0.85780000000000001</v>
      </c>
      <c r="K65" s="22"/>
      <c r="L65" s="22"/>
      <c r="M65" s="77" t="s">
        <v>73</v>
      </c>
    </row>
    <row r="66" spans="1:13" ht="15.75">
      <c r="A66" s="62" t="s">
        <v>46</v>
      </c>
      <c r="B66" s="140">
        <v>93.01</v>
      </c>
      <c r="C66" s="180">
        <v>92.514668901927905</v>
      </c>
      <c r="D66" s="605">
        <v>90</v>
      </c>
      <c r="E66" s="696"/>
      <c r="F66" s="140">
        <v>56</v>
      </c>
      <c r="G66" s="22" t="s">
        <v>536</v>
      </c>
      <c r="H66" s="605">
        <v>90</v>
      </c>
      <c r="I66" s="22"/>
      <c r="J66" s="571">
        <v>0.99960000000000004</v>
      </c>
      <c r="K66" s="22"/>
      <c r="L66" s="22"/>
      <c r="M66" s="77" t="s">
        <v>73</v>
      </c>
    </row>
    <row r="67" spans="1:13" ht="9" customHeight="1">
      <c r="A67" s="62"/>
      <c r="B67" s="142"/>
      <c r="C67" s="142"/>
      <c r="D67" s="600"/>
      <c r="E67" s="76"/>
      <c r="F67" s="142"/>
      <c r="G67" s="22"/>
      <c r="H67" s="600"/>
      <c r="I67" s="22"/>
      <c r="J67" s="22"/>
      <c r="K67" s="22"/>
      <c r="L67" s="22"/>
      <c r="M67" s="76"/>
    </row>
    <row r="68" spans="1:13" ht="15.75">
      <c r="A68" s="14" t="s">
        <v>51</v>
      </c>
      <c r="B68" s="137">
        <v>85.857409133271204</v>
      </c>
      <c r="C68" s="247">
        <v>91.253899622352364</v>
      </c>
      <c r="D68" s="607"/>
      <c r="E68" s="694" t="s">
        <v>222</v>
      </c>
      <c r="F68" s="137">
        <v>84.85</v>
      </c>
      <c r="G68" s="364"/>
      <c r="H68" s="607"/>
      <c r="I68" s="364"/>
      <c r="J68" s="364"/>
      <c r="K68" s="364"/>
      <c r="L68" s="364"/>
      <c r="M68" s="246" t="s">
        <v>73</v>
      </c>
    </row>
    <row r="69" spans="1:13" ht="15.75">
      <c r="A69" s="62" t="s">
        <v>54</v>
      </c>
      <c r="B69" s="140">
        <v>80</v>
      </c>
      <c r="C69" s="180">
        <v>83.950617283950606</v>
      </c>
      <c r="D69" s="605">
        <v>84</v>
      </c>
      <c r="E69" s="695"/>
      <c r="F69" s="140">
        <v>88.21</v>
      </c>
      <c r="G69" s="140">
        <v>88.3</v>
      </c>
      <c r="H69" s="605">
        <v>88.3</v>
      </c>
      <c r="I69" s="22"/>
      <c r="J69" s="571">
        <v>0.92510000000000003</v>
      </c>
      <c r="K69" s="22"/>
      <c r="L69" s="22"/>
      <c r="M69" s="77" t="s">
        <v>73</v>
      </c>
    </row>
    <row r="70" spans="1:13" ht="15.75">
      <c r="A70" s="62" t="s">
        <v>52</v>
      </c>
      <c r="B70" s="140">
        <v>85.76</v>
      </c>
      <c r="C70" s="180">
        <v>91.231382420809737</v>
      </c>
      <c r="D70" s="605">
        <v>95</v>
      </c>
      <c r="E70" s="695"/>
      <c r="F70" s="140">
        <v>88.57</v>
      </c>
      <c r="G70" s="22" t="s">
        <v>536</v>
      </c>
      <c r="H70" s="605">
        <v>91.5</v>
      </c>
      <c r="I70" s="22"/>
      <c r="J70" s="571">
        <v>0.89280000000000004</v>
      </c>
      <c r="K70" s="22"/>
      <c r="L70" s="22"/>
      <c r="M70" s="77" t="s">
        <v>73</v>
      </c>
    </row>
    <row r="71" spans="1:13" ht="15.75">
      <c r="A71" s="62" t="s">
        <v>53</v>
      </c>
      <c r="B71" s="140">
        <v>89.51</v>
      </c>
      <c r="C71" s="180">
        <v>91.298865069356879</v>
      </c>
      <c r="D71" s="605">
        <v>92</v>
      </c>
      <c r="E71" s="695"/>
      <c r="F71" s="140">
        <v>91.34</v>
      </c>
      <c r="G71" s="22" t="s">
        <v>536</v>
      </c>
      <c r="H71" s="605">
        <v>92</v>
      </c>
      <c r="I71" s="22"/>
      <c r="J71" s="571">
        <v>0.94450000000000001</v>
      </c>
      <c r="K71" s="22"/>
      <c r="L71" s="22"/>
      <c r="M71" s="77" t="s">
        <v>73</v>
      </c>
    </row>
    <row r="72" spans="1:13" ht="15.75">
      <c r="A72" s="62" t="s">
        <v>56</v>
      </c>
      <c r="B72" s="140">
        <v>91.61</v>
      </c>
      <c r="C72" s="180">
        <v>100</v>
      </c>
      <c r="D72" s="605">
        <v>90</v>
      </c>
      <c r="E72" s="695"/>
      <c r="F72" s="140">
        <v>79.83</v>
      </c>
      <c r="G72" s="140">
        <v>90</v>
      </c>
      <c r="H72" s="605">
        <v>90</v>
      </c>
      <c r="I72" s="22"/>
      <c r="J72" s="571">
        <v>0.94989999999999997</v>
      </c>
      <c r="K72" s="22"/>
      <c r="L72" s="22"/>
      <c r="M72" s="77" t="s">
        <v>73</v>
      </c>
    </row>
    <row r="73" spans="1:13" ht="15.75">
      <c r="A73" s="62" t="s">
        <v>57</v>
      </c>
      <c r="B73" s="140">
        <v>85</v>
      </c>
      <c r="C73" s="180">
        <v>96.869176295191949</v>
      </c>
      <c r="D73" s="605">
        <v>95</v>
      </c>
      <c r="E73" s="695"/>
      <c r="F73" s="140">
        <v>58.9</v>
      </c>
      <c r="G73" s="22" t="s">
        <v>536</v>
      </c>
      <c r="H73" s="606">
        <v>90</v>
      </c>
      <c r="I73" s="22"/>
      <c r="J73" s="571">
        <v>0.8175</v>
      </c>
      <c r="K73" s="22"/>
      <c r="L73" s="22"/>
      <c r="M73" s="77" t="s">
        <v>73</v>
      </c>
    </row>
    <row r="74" spans="1:13" ht="15.75">
      <c r="A74" s="62" t="s">
        <v>55</v>
      </c>
      <c r="B74" s="140">
        <v>90</v>
      </c>
      <c r="C74" s="180">
        <v>89.477124183006538</v>
      </c>
      <c r="D74" s="605">
        <v>100</v>
      </c>
      <c r="E74" s="696"/>
      <c r="F74" s="140">
        <v>100</v>
      </c>
      <c r="G74" s="140">
        <v>100</v>
      </c>
      <c r="H74" s="605">
        <v>100</v>
      </c>
      <c r="I74" s="22"/>
      <c r="J74" s="571">
        <v>0.87470000000000003</v>
      </c>
      <c r="K74" s="22"/>
      <c r="L74" s="22"/>
      <c r="M74" s="77" t="s">
        <v>73</v>
      </c>
    </row>
    <row r="75" spans="1:13" ht="9" customHeight="1">
      <c r="A75" s="62"/>
      <c r="B75" s="142"/>
      <c r="C75" s="142"/>
      <c r="D75" s="600"/>
      <c r="E75" s="76"/>
      <c r="F75" s="142"/>
      <c r="G75" s="22"/>
      <c r="H75" s="600"/>
      <c r="I75" s="22"/>
      <c r="J75" s="22"/>
      <c r="K75" s="22"/>
      <c r="L75" s="22"/>
      <c r="M75" s="76"/>
    </row>
    <row r="76" spans="1:13" ht="15.75">
      <c r="A76" s="14" t="s">
        <v>78</v>
      </c>
      <c r="B76" s="137">
        <v>83.007057379564287</v>
      </c>
      <c r="C76" s="247">
        <v>87.132396362347947</v>
      </c>
      <c r="D76" s="607"/>
      <c r="E76" s="694" t="s">
        <v>222</v>
      </c>
      <c r="F76" s="137">
        <v>76.13</v>
      </c>
      <c r="G76" s="137"/>
      <c r="H76" s="607"/>
      <c r="I76" s="137"/>
      <c r="J76" s="137"/>
      <c r="K76" s="137"/>
      <c r="L76" s="137"/>
      <c r="M76" s="246" t="s">
        <v>73</v>
      </c>
    </row>
    <row r="77" spans="1:13" ht="15.75">
      <c r="A77" s="62" t="s">
        <v>58</v>
      </c>
      <c r="B77" s="140">
        <v>80</v>
      </c>
      <c r="C77" s="180">
        <v>83.764474008376439</v>
      </c>
      <c r="D77" s="605">
        <v>85</v>
      </c>
      <c r="E77" s="695"/>
      <c r="F77" s="140">
        <v>67.5</v>
      </c>
      <c r="G77" s="22" t="s">
        <v>536</v>
      </c>
      <c r="H77" s="605">
        <v>80</v>
      </c>
      <c r="I77" s="22"/>
      <c r="J77" s="571">
        <v>0.76739999999999997</v>
      </c>
      <c r="K77" s="22"/>
      <c r="L77" s="22"/>
      <c r="M77" s="77" t="s">
        <v>73</v>
      </c>
    </row>
    <row r="78" spans="1:13" ht="15.75">
      <c r="A78" s="62" t="s">
        <v>59</v>
      </c>
      <c r="B78" s="140">
        <v>86</v>
      </c>
      <c r="C78" s="180">
        <v>89.121114683815648</v>
      </c>
      <c r="D78" s="605">
        <v>86</v>
      </c>
      <c r="E78" s="695"/>
      <c r="F78" s="140">
        <v>90.74</v>
      </c>
      <c r="G78" s="140">
        <v>90</v>
      </c>
      <c r="H78" s="605">
        <v>90</v>
      </c>
      <c r="I78" s="22"/>
      <c r="J78" s="571">
        <v>0.92889999999999995</v>
      </c>
      <c r="K78" s="22"/>
      <c r="L78" s="22"/>
      <c r="M78" s="77" t="s">
        <v>73</v>
      </c>
    </row>
    <row r="79" spans="1:13" ht="15.75">
      <c r="A79" s="62" t="s">
        <v>60</v>
      </c>
      <c r="B79" s="140">
        <v>80</v>
      </c>
      <c r="C79" s="180">
        <v>88.537743572949083</v>
      </c>
      <c r="D79" s="605">
        <v>89</v>
      </c>
      <c r="E79" s="695"/>
      <c r="F79" s="140">
        <v>65.81</v>
      </c>
      <c r="G79" s="22" t="s">
        <v>536</v>
      </c>
      <c r="H79" s="605">
        <v>85</v>
      </c>
      <c r="I79" s="22"/>
      <c r="J79" s="571">
        <v>0.94079999999999997</v>
      </c>
      <c r="K79" s="22"/>
      <c r="L79" s="22"/>
      <c r="M79" s="77" t="s">
        <v>73</v>
      </c>
    </row>
    <row r="80" spans="1:13" ht="15.75">
      <c r="A80" s="62" t="s">
        <v>61</v>
      </c>
      <c r="B80" s="140">
        <v>85</v>
      </c>
      <c r="C80" s="180">
        <v>84.156798693344228</v>
      </c>
      <c r="D80" s="605">
        <v>83</v>
      </c>
      <c r="E80" s="695"/>
      <c r="F80" s="140">
        <v>88</v>
      </c>
      <c r="G80" s="140">
        <v>85</v>
      </c>
      <c r="H80" s="605">
        <v>85</v>
      </c>
      <c r="I80" s="22"/>
      <c r="J80" s="571">
        <v>0.91220000000000001</v>
      </c>
      <c r="K80" s="22"/>
      <c r="L80" s="22"/>
      <c r="M80" s="77" t="s">
        <v>73</v>
      </c>
    </row>
    <row r="81" spans="1:15" ht="15.75">
      <c r="A81" s="62" t="s">
        <v>62</v>
      </c>
      <c r="B81" s="140">
        <v>88.21</v>
      </c>
      <c r="C81" s="180">
        <v>90.664492458214426</v>
      </c>
      <c r="D81" s="636">
        <v>88.21</v>
      </c>
      <c r="E81" s="696"/>
      <c r="F81" s="177">
        <v>87.04</v>
      </c>
      <c r="G81" s="22" t="s">
        <v>536</v>
      </c>
      <c r="H81" s="605">
        <v>85</v>
      </c>
      <c r="I81" s="22"/>
      <c r="J81" s="571">
        <v>0.91139999999999999</v>
      </c>
      <c r="K81" s="22"/>
      <c r="L81" s="22"/>
      <c r="M81" s="77" t="s">
        <v>73</v>
      </c>
    </row>
    <row r="82" spans="1:15" ht="9" customHeight="1">
      <c r="A82" s="62"/>
      <c r="B82" s="142"/>
      <c r="C82" s="142"/>
      <c r="D82" s="600"/>
      <c r="E82" s="76"/>
      <c r="F82" s="142"/>
      <c r="G82" s="22"/>
      <c r="H82" s="600"/>
      <c r="I82" s="22"/>
      <c r="J82" s="22"/>
      <c r="K82" s="22"/>
      <c r="L82" s="22"/>
      <c r="M82" s="76"/>
    </row>
    <row r="83" spans="1:15" ht="15.75">
      <c r="A83" s="14" t="s">
        <v>63</v>
      </c>
      <c r="B83" s="137">
        <v>80.70594774874931</v>
      </c>
      <c r="C83" s="247">
        <v>89.36248488989331</v>
      </c>
      <c r="D83" s="607"/>
      <c r="E83" s="694" t="s">
        <v>222</v>
      </c>
      <c r="F83" s="137">
        <v>81.37</v>
      </c>
      <c r="G83" s="137"/>
      <c r="H83" s="607"/>
      <c r="I83" s="137"/>
      <c r="J83" s="137"/>
      <c r="K83" s="137"/>
      <c r="L83" s="137"/>
      <c r="M83" s="246" t="s">
        <v>73</v>
      </c>
    </row>
    <row r="84" spans="1:15" ht="15.75">
      <c r="A84" s="62" t="s">
        <v>64</v>
      </c>
      <c r="B84" s="140">
        <v>85</v>
      </c>
      <c r="C84" s="180">
        <v>95.526315789473685</v>
      </c>
      <c r="D84" s="605">
        <v>90</v>
      </c>
      <c r="E84" s="695"/>
      <c r="F84" s="140">
        <v>86.02</v>
      </c>
      <c r="G84" s="22" t="s">
        <v>536</v>
      </c>
      <c r="H84" s="605">
        <v>85</v>
      </c>
      <c r="I84" s="22"/>
      <c r="J84" s="571">
        <v>0.88049999999999995</v>
      </c>
      <c r="K84" s="22"/>
      <c r="L84" s="22"/>
      <c r="M84" s="77" t="s">
        <v>73</v>
      </c>
    </row>
    <row r="85" spans="1:15" ht="15.75">
      <c r="A85" s="62" t="s">
        <v>65</v>
      </c>
      <c r="B85" s="140">
        <v>80</v>
      </c>
      <c r="C85" s="180">
        <v>87.556561085972845</v>
      </c>
      <c r="D85" s="605">
        <v>81</v>
      </c>
      <c r="E85" s="695"/>
      <c r="F85" s="140">
        <v>91.01</v>
      </c>
      <c r="G85" s="140">
        <v>82</v>
      </c>
      <c r="H85" s="605">
        <v>82</v>
      </c>
      <c r="I85" s="22"/>
      <c r="J85" s="571">
        <v>0.88749999999999996</v>
      </c>
      <c r="K85" s="22"/>
      <c r="L85" s="22"/>
      <c r="M85" s="77" t="s">
        <v>73</v>
      </c>
    </row>
    <row r="86" spans="1:15" ht="15.75">
      <c r="A86" s="62" t="s">
        <v>66</v>
      </c>
      <c r="B86" s="140">
        <v>75</v>
      </c>
      <c r="C86" s="180">
        <v>88.890779176590669</v>
      </c>
      <c r="D86" s="605">
        <v>80</v>
      </c>
      <c r="E86" s="695"/>
      <c r="F86" s="140">
        <v>78.3</v>
      </c>
      <c r="G86" s="140">
        <v>80</v>
      </c>
      <c r="H86" s="605">
        <v>80</v>
      </c>
      <c r="I86" s="22"/>
      <c r="J86" s="571">
        <v>0.84970000000000001</v>
      </c>
      <c r="K86" s="22"/>
      <c r="L86" s="22"/>
      <c r="M86" s="77" t="s">
        <v>73</v>
      </c>
    </row>
    <row r="87" spans="1:15" ht="15.75">
      <c r="A87" s="62" t="s">
        <v>67</v>
      </c>
      <c r="B87" s="140">
        <v>87</v>
      </c>
      <c r="C87" s="180">
        <v>89.907332796132152</v>
      </c>
      <c r="D87" s="605">
        <v>100</v>
      </c>
      <c r="E87" s="695"/>
      <c r="F87" s="140">
        <v>72.349999999999994</v>
      </c>
      <c r="G87" s="140">
        <v>100</v>
      </c>
      <c r="H87" s="605">
        <v>85.98</v>
      </c>
      <c r="I87" s="22"/>
      <c r="J87" s="571">
        <v>0.85980000000000001</v>
      </c>
      <c r="K87" s="22"/>
      <c r="L87" s="22"/>
      <c r="M87" s="77" t="s">
        <v>73</v>
      </c>
    </row>
    <row r="88" spans="1:15" ht="15.75">
      <c r="A88" s="62" t="s">
        <v>68</v>
      </c>
      <c r="B88" s="140">
        <v>80</v>
      </c>
      <c r="C88" s="180">
        <v>88.574618533680678</v>
      </c>
      <c r="D88" s="605">
        <v>85</v>
      </c>
      <c r="E88" s="696"/>
      <c r="F88" s="140">
        <v>88.74</v>
      </c>
      <c r="G88" s="140">
        <v>85</v>
      </c>
      <c r="H88" s="605">
        <v>85</v>
      </c>
      <c r="I88" s="22"/>
      <c r="J88" s="571">
        <v>0.93210000000000004</v>
      </c>
      <c r="K88" s="22"/>
      <c r="L88" s="22"/>
      <c r="M88" s="77" t="s">
        <v>73</v>
      </c>
      <c r="O88" s="2" t="s">
        <v>69</v>
      </c>
    </row>
    <row r="89" spans="1:15" ht="9" customHeight="1">
      <c r="A89" s="62"/>
      <c r="B89" s="74"/>
      <c r="C89" s="74"/>
      <c r="D89" s="74"/>
      <c r="E89" s="74"/>
      <c r="F89" s="74"/>
      <c r="G89" s="74"/>
      <c r="H89" s="74"/>
      <c r="I89" s="74"/>
      <c r="J89" s="74"/>
      <c r="K89" s="74"/>
      <c r="L89" s="74"/>
      <c r="M89" s="64"/>
    </row>
    <row r="90" spans="1:15" ht="12.75" customHeight="1">
      <c r="A90" s="3"/>
      <c r="B90" s="3"/>
    </row>
    <row r="91" spans="1:15" ht="12.75" customHeight="1">
      <c r="A91" s="733" t="s">
        <v>646</v>
      </c>
      <c r="B91" s="734"/>
      <c r="C91" s="734"/>
      <c r="D91" s="734"/>
      <c r="E91" s="734"/>
      <c r="F91" s="734"/>
      <c r="G91" s="734"/>
      <c r="H91" s="734"/>
      <c r="I91" s="734"/>
      <c r="J91" s="734"/>
      <c r="K91" s="734"/>
      <c r="L91" s="734"/>
      <c r="M91" s="734"/>
    </row>
    <row r="92" spans="1:15" ht="15" customHeight="1">
      <c r="A92" s="734" t="s">
        <v>647</v>
      </c>
      <c r="B92" s="734"/>
      <c r="C92" s="734"/>
      <c r="D92" s="734"/>
      <c r="E92" s="734"/>
      <c r="F92" s="734"/>
      <c r="G92" s="734"/>
      <c r="H92" s="734"/>
      <c r="I92" s="734"/>
      <c r="J92" s="734"/>
      <c r="K92" s="734"/>
      <c r="L92" s="734"/>
      <c r="M92" s="734"/>
    </row>
    <row r="93" spans="1:15" ht="22.5" customHeight="1">
      <c r="A93" s="734"/>
      <c r="B93" s="734"/>
      <c r="C93" s="734"/>
      <c r="D93" s="734"/>
      <c r="E93" s="734"/>
      <c r="F93" s="734"/>
      <c r="G93" s="734"/>
      <c r="H93" s="734"/>
      <c r="I93" s="734"/>
      <c r="J93" s="734"/>
      <c r="K93" s="734"/>
      <c r="L93" s="734"/>
      <c r="M93" s="734"/>
    </row>
  </sheetData>
  <mergeCells count="24">
    <mergeCell ref="A91:M91"/>
    <mergeCell ref="A92:M93"/>
    <mergeCell ref="A8:A9"/>
    <mergeCell ref="M8:M9"/>
    <mergeCell ref="B8:C8"/>
    <mergeCell ref="D8:F8"/>
    <mergeCell ref="G8:J8"/>
    <mergeCell ref="K8:L8"/>
    <mergeCell ref="E61:E66"/>
    <mergeCell ref="E68:E74"/>
    <mergeCell ref="E76:E81"/>
    <mergeCell ref="E83:E88"/>
    <mergeCell ref="E10:E19"/>
    <mergeCell ref="E21:E27"/>
    <mergeCell ref="E29:E37"/>
    <mergeCell ref="E39:E51"/>
    <mergeCell ref="E53:E59"/>
    <mergeCell ref="A1:M1"/>
    <mergeCell ref="A7:M7"/>
    <mergeCell ref="A2:M2"/>
    <mergeCell ref="A3:M3"/>
    <mergeCell ref="A5:M5"/>
    <mergeCell ref="A4:M4"/>
    <mergeCell ref="A6:M6"/>
  </mergeCells>
  <printOptions horizontalCentered="1"/>
  <pageMargins left="0.39370078740157483" right="0.39370078740157483" top="0.39370078740157483" bottom="0.39370078740157483" header="0.27559055118110237" footer="0.27559055118110237"/>
  <pageSetup paperSize="9" scale="3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92"/>
  <sheetViews>
    <sheetView view="pageBreakPreview" zoomScale="80" zoomScaleNormal="160" zoomScaleSheetLayoutView="80" workbookViewId="0">
      <pane ySplit="10" topLeftCell="A80" activePane="bottomLeft" state="frozen"/>
      <selection pane="bottomLeft" activeCell="A84" sqref="A84:XFD84"/>
    </sheetView>
  </sheetViews>
  <sheetFormatPr defaultColWidth="30.85546875" defaultRowHeight="15"/>
  <cols>
    <col min="1" max="1" width="38.5703125" customWidth="1"/>
    <col min="2" max="3" width="11.85546875" customWidth="1"/>
    <col min="4" max="4" width="12.5703125" style="18" customWidth="1"/>
    <col min="5" max="5" width="24.28515625" style="25" customWidth="1"/>
    <col min="6" max="6" width="11.85546875" style="25" customWidth="1"/>
    <col min="7" max="7" width="21.140625" style="25" customWidth="1"/>
    <col min="8" max="8" width="11.85546875" style="25" customWidth="1"/>
    <col min="9" max="9" width="23.140625" style="25" hidden="1" customWidth="1"/>
    <col min="10" max="10" width="14.140625" style="25" customWidth="1"/>
    <col min="11" max="11" width="23.140625" style="25" customWidth="1"/>
    <col min="12" max="12" width="15.140625" style="25" customWidth="1"/>
    <col min="13" max="13" width="12.28515625" customWidth="1"/>
  </cols>
  <sheetData>
    <row r="1" spans="1:17" ht="24.75" customHeight="1">
      <c r="A1" s="794" t="s">
        <v>70</v>
      </c>
      <c r="B1" s="794"/>
      <c r="C1" s="794"/>
      <c r="D1" s="794"/>
      <c r="E1" s="794"/>
      <c r="F1" s="794"/>
      <c r="G1" s="794"/>
      <c r="H1" s="794"/>
      <c r="I1" s="794"/>
      <c r="J1" s="794"/>
      <c r="K1" s="794"/>
      <c r="L1" s="794"/>
      <c r="M1" s="794"/>
      <c r="N1" s="1"/>
      <c r="O1" s="1"/>
    </row>
    <row r="2" spans="1:17" s="25" customFormat="1" ht="9.75" customHeight="1">
      <c r="A2" s="793"/>
      <c r="B2" s="793"/>
      <c r="C2" s="793"/>
      <c r="D2" s="793"/>
      <c r="E2" s="793"/>
      <c r="F2" s="793"/>
      <c r="G2" s="793"/>
      <c r="H2" s="793"/>
      <c r="I2" s="793"/>
      <c r="J2" s="793"/>
      <c r="K2" s="793"/>
      <c r="L2" s="793"/>
      <c r="M2" s="793"/>
      <c r="N2" s="1"/>
      <c r="O2" s="1"/>
    </row>
    <row r="3" spans="1:17" ht="23.25">
      <c r="A3" s="714" t="s">
        <v>645</v>
      </c>
      <c r="B3" s="714"/>
      <c r="C3" s="714"/>
      <c r="D3" s="714"/>
      <c r="E3" s="714"/>
      <c r="F3" s="714"/>
      <c r="G3" s="714"/>
      <c r="H3" s="714"/>
      <c r="I3" s="714"/>
      <c r="J3" s="714"/>
      <c r="K3" s="714"/>
      <c r="L3" s="714"/>
      <c r="M3" s="714"/>
      <c r="N3" s="6"/>
      <c r="O3" s="6"/>
    </row>
    <row r="4" spans="1:17" ht="9.75" customHeight="1">
      <c r="A4" s="713"/>
      <c r="B4" s="713"/>
      <c r="C4" s="713"/>
      <c r="D4" s="713"/>
      <c r="E4" s="713"/>
      <c r="F4" s="713"/>
      <c r="G4" s="713"/>
      <c r="H4" s="713"/>
      <c r="I4" s="713"/>
      <c r="J4" s="713"/>
      <c r="K4" s="713"/>
      <c r="L4" s="713"/>
      <c r="M4" s="713"/>
      <c r="N4" s="4"/>
      <c r="O4" s="4"/>
      <c r="P4" s="4"/>
      <c r="Q4" s="4"/>
    </row>
    <row r="5" spans="1:17" ht="18.75" customHeight="1">
      <c r="A5" s="673" t="s">
        <v>94</v>
      </c>
      <c r="B5" s="673"/>
      <c r="C5" s="673"/>
      <c r="D5" s="673"/>
      <c r="E5" s="673"/>
      <c r="F5" s="673"/>
      <c r="G5" s="673"/>
      <c r="H5" s="673"/>
      <c r="I5" s="673"/>
      <c r="J5" s="673"/>
      <c r="K5" s="673"/>
      <c r="L5" s="673"/>
      <c r="M5" s="673"/>
      <c r="N5" s="4"/>
      <c r="O5" s="4"/>
      <c r="P5" s="4"/>
      <c r="Q5" s="4"/>
    </row>
    <row r="6" spans="1:17" ht="18.75">
      <c r="A6" s="673" t="s">
        <v>93</v>
      </c>
      <c r="B6" s="673"/>
      <c r="C6" s="673"/>
      <c r="D6" s="673"/>
      <c r="E6" s="673"/>
      <c r="F6" s="673"/>
      <c r="G6" s="673"/>
      <c r="H6" s="673"/>
      <c r="I6" s="673"/>
      <c r="J6" s="673"/>
      <c r="K6" s="673"/>
      <c r="L6" s="673"/>
      <c r="M6" s="673"/>
      <c r="N6" s="4"/>
      <c r="O6" s="4"/>
      <c r="P6" s="4"/>
      <c r="Q6" s="4"/>
    </row>
    <row r="7" spans="1:17" ht="42.75" customHeight="1">
      <c r="A7" s="674" t="s">
        <v>679</v>
      </c>
      <c r="B7" s="674"/>
      <c r="C7" s="674"/>
      <c r="D7" s="674"/>
      <c r="E7" s="674"/>
      <c r="F7" s="674"/>
      <c r="G7" s="674"/>
      <c r="H7" s="674"/>
      <c r="I7" s="674"/>
      <c r="J7" s="674"/>
      <c r="K7" s="674"/>
      <c r="L7" s="674"/>
      <c r="M7" s="674"/>
      <c r="N7" s="4"/>
      <c r="O7" s="4"/>
      <c r="P7" s="4"/>
      <c r="Q7" s="4"/>
    </row>
    <row r="8" spans="1:17" s="25" customFormat="1" ht="42.75" customHeight="1">
      <c r="A8" s="681" t="s">
        <v>71</v>
      </c>
      <c r="B8" s="684">
        <v>2017</v>
      </c>
      <c r="C8" s="686"/>
      <c r="D8" s="684">
        <v>2018</v>
      </c>
      <c r="E8" s="685"/>
      <c r="F8" s="686"/>
      <c r="G8" s="684">
        <v>2019</v>
      </c>
      <c r="H8" s="685"/>
      <c r="I8" s="685"/>
      <c r="J8" s="686"/>
      <c r="K8" s="678">
        <v>2020</v>
      </c>
      <c r="L8" s="679"/>
      <c r="M8" s="762" t="s">
        <v>72</v>
      </c>
      <c r="N8" s="4"/>
      <c r="O8" s="4"/>
      <c r="P8" s="4"/>
      <c r="Q8" s="4"/>
    </row>
    <row r="9" spans="1:17" ht="60">
      <c r="A9" s="682"/>
      <c r="B9" s="73" t="s">
        <v>657</v>
      </c>
      <c r="C9" s="73" t="s">
        <v>98</v>
      </c>
      <c r="D9" s="598" t="s">
        <v>634</v>
      </c>
      <c r="E9" s="73" t="s">
        <v>590</v>
      </c>
      <c r="F9" s="73" t="s">
        <v>245</v>
      </c>
      <c r="G9" s="73" t="s">
        <v>589</v>
      </c>
      <c r="H9" s="598" t="s">
        <v>659</v>
      </c>
      <c r="I9" s="510" t="s">
        <v>648</v>
      </c>
      <c r="J9" s="73" t="s">
        <v>637</v>
      </c>
      <c r="K9" s="73" t="s">
        <v>667</v>
      </c>
      <c r="L9" s="73" t="s">
        <v>640</v>
      </c>
      <c r="M9" s="763"/>
    </row>
    <row r="10" spans="1:17" s="264" customFormat="1" ht="15.75" customHeight="1">
      <c r="A10" s="14" t="s">
        <v>0</v>
      </c>
      <c r="B10" s="273" t="s">
        <v>591</v>
      </c>
      <c r="C10" s="273" t="s">
        <v>111</v>
      </c>
      <c r="D10" s="605"/>
      <c r="E10" s="790" t="s">
        <v>314</v>
      </c>
      <c r="F10" s="137">
        <v>60.19</v>
      </c>
      <c r="G10" s="230"/>
      <c r="H10" s="607"/>
      <c r="I10" s="230"/>
      <c r="J10" s="230"/>
      <c r="K10" s="230"/>
      <c r="L10" s="230"/>
      <c r="M10" s="274" t="s">
        <v>73</v>
      </c>
    </row>
    <row r="11" spans="1:17" ht="150">
      <c r="A11" s="62" t="s">
        <v>1</v>
      </c>
      <c r="B11" s="397">
        <v>65</v>
      </c>
      <c r="C11" s="206">
        <v>62.46</v>
      </c>
      <c r="D11" s="605">
        <v>70</v>
      </c>
      <c r="E11" s="791"/>
      <c r="F11" s="205">
        <v>0.92069999999999996</v>
      </c>
      <c r="G11" s="370" t="s">
        <v>519</v>
      </c>
      <c r="H11" s="651">
        <v>0.9</v>
      </c>
      <c r="I11" s="370"/>
      <c r="J11" s="573" t="s">
        <v>571</v>
      </c>
      <c r="K11" s="370"/>
      <c r="L11" s="370"/>
      <c r="M11" s="54" t="s">
        <v>73</v>
      </c>
    </row>
    <row r="12" spans="1:17" ht="15.75">
      <c r="A12" s="62" t="s">
        <v>2</v>
      </c>
      <c r="B12" s="400">
        <v>75</v>
      </c>
      <c r="C12" s="206">
        <v>71.78</v>
      </c>
      <c r="D12" s="605">
        <v>75</v>
      </c>
      <c r="E12" s="791"/>
      <c r="F12" s="207">
        <v>0.7006</v>
      </c>
      <c r="G12" s="207">
        <v>0.75</v>
      </c>
      <c r="H12" s="652">
        <v>0.75</v>
      </c>
      <c r="I12" s="374"/>
      <c r="J12" s="574" t="s">
        <v>708</v>
      </c>
      <c r="K12" s="374"/>
      <c r="L12" s="374"/>
      <c r="M12" s="54" t="s">
        <v>73</v>
      </c>
    </row>
    <row r="13" spans="1:17" ht="15.75">
      <c r="A13" s="62" t="s">
        <v>3</v>
      </c>
      <c r="B13" s="400">
        <v>30</v>
      </c>
      <c r="C13" s="206">
        <v>24.49</v>
      </c>
      <c r="D13" s="605">
        <v>30</v>
      </c>
      <c r="E13" s="791"/>
      <c r="F13" s="205">
        <v>0.31209999999999999</v>
      </c>
      <c r="G13" s="168">
        <v>0.4</v>
      </c>
      <c r="H13" s="651">
        <v>0.4</v>
      </c>
      <c r="I13" s="376"/>
      <c r="J13" s="575" t="s">
        <v>709</v>
      </c>
      <c r="K13" s="376"/>
      <c r="L13" s="376"/>
      <c r="M13" s="54" t="s">
        <v>73</v>
      </c>
    </row>
    <row r="14" spans="1:17" ht="210">
      <c r="A14" s="62" t="s">
        <v>4</v>
      </c>
      <c r="B14" s="400">
        <v>50</v>
      </c>
      <c r="C14" s="206">
        <v>100</v>
      </c>
      <c r="D14" s="605">
        <v>94</v>
      </c>
      <c r="E14" s="791"/>
      <c r="F14" s="373">
        <v>1</v>
      </c>
      <c r="G14" s="372" t="s">
        <v>520</v>
      </c>
      <c r="H14" s="651">
        <v>1</v>
      </c>
      <c r="I14" s="372"/>
      <c r="J14" s="573" t="s">
        <v>571</v>
      </c>
      <c r="K14" s="372"/>
      <c r="L14" s="372"/>
      <c r="M14" s="54" t="s">
        <v>73</v>
      </c>
    </row>
    <row r="15" spans="1:17" ht="15.75">
      <c r="A15" s="62" t="s">
        <v>5</v>
      </c>
      <c r="B15" s="400">
        <v>45</v>
      </c>
      <c r="C15" s="206">
        <v>42.59</v>
      </c>
      <c r="D15" s="605">
        <v>70</v>
      </c>
      <c r="E15" s="791"/>
      <c r="F15" s="207">
        <v>0.436</v>
      </c>
      <c r="G15" s="314">
        <v>0.7</v>
      </c>
      <c r="H15" s="652">
        <v>0.7</v>
      </c>
      <c r="I15" s="374"/>
      <c r="J15" s="574" t="s">
        <v>710</v>
      </c>
      <c r="K15" s="374"/>
      <c r="L15" s="374"/>
      <c r="M15" s="54" t="s">
        <v>73</v>
      </c>
    </row>
    <row r="16" spans="1:17" ht="225">
      <c r="A16" s="62" t="s">
        <v>6</v>
      </c>
      <c r="B16" s="400">
        <v>72.819999999999993</v>
      </c>
      <c r="C16" s="206">
        <v>100</v>
      </c>
      <c r="D16" s="605">
        <v>100</v>
      </c>
      <c r="E16" s="791"/>
      <c r="F16" s="373">
        <v>1</v>
      </c>
      <c r="G16" s="372" t="s">
        <v>521</v>
      </c>
      <c r="H16" s="651">
        <v>0.8</v>
      </c>
      <c r="I16" s="372"/>
      <c r="J16" s="573" t="s">
        <v>571</v>
      </c>
      <c r="K16" s="372"/>
      <c r="L16" s="372"/>
      <c r="M16" s="54" t="s">
        <v>73</v>
      </c>
    </row>
    <row r="17" spans="1:13" ht="15.75">
      <c r="A17" s="62" t="s">
        <v>7</v>
      </c>
      <c r="B17" s="400">
        <v>28.33</v>
      </c>
      <c r="C17" s="206">
        <v>37</v>
      </c>
      <c r="D17" s="605">
        <v>35</v>
      </c>
      <c r="E17" s="791"/>
      <c r="F17" s="207">
        <v>0.44159999999999999</v>
      </c>
      <c r="G17" s="207">
        <v>0.5</v>
      </c>
      <c r="H17" s="652">
        <v>0.5</v>
      </c>
      <c r="I17" s="374"/>
      <c r="J17" s="574" t="s">
        <v>711</v>
      </c>
      <c r="K17" s="374"/>
      <c r="L17" s="374"/>
      <c r="M17" s="54" t="s">
        <v>73</v>
      </c>
    </row>
    <row r="18" spans="1:13" ht="15.75">
      <c r="A18" s="62" t="s">
        <v>8</v>
      </c>
      <c r="B18" s="397">
        <v>46.84</v>
      </c>
      <c r="C18" s="206">
        <v>54.61</v>
      </c>
      <c r="D18" s="605">
        <v>50</v>
      </c>
      <c r="E18" s="791"/>
      <c r="F18" s="207">
        <v>0.54220000000000002</v>
      </c>
      <c r="G18" s="207">
        <v>0.56000000000000005</v>
      </c>
      <c r="H18" s="652">
        <v>0.56000000000000005</v>
      </c>
      <c r="I18" s="374"/>
      <c r="J18" s="574" t="s">
        <v>712</v>
      </c>
      <c r="K18" s="374"/>
      <c r="L18" s="374"/>
      <c r="M18" s="54" t="s">
        <v>73</v>
      </c>
    </row>
    <row r="19" spans="1:13" ht="16.5" thickBot="1">
      <c r="A19" s="62" t="s">
        <v>9</v>
      </c>
      <c r="B19" s="408" t="s">
        <v>592</v>
      </c>
      <c r="C19" s="206">
        <v>37.03</v>
      </c>
      <c r="D19" s="606">
        <v>50</v>
      </c>
      <c r="E19" s="791"/>
      <c r="F19" s="207">
        <v>0.71079999999999999</v>
      </c>
      <c r="G19" s="207">
        <v>0.75</v>
      </c>
      <c r="H19" s="652">
        <v>0.75</v>
      </c>
      <c r="I19" s="374"/>
      <c r="J19" s="576" t="s">
        <v>571</v>
      </c>
      <c r="K19" s="374"/>
      <c r="L19" s="374"/>
      <c r="M19" s="54" t="s">
        <v>73</v>
      </c>
    </row>
    <row r="20" spans="1:13" ht="9" customHeight="1" thickBot="1">
      <c r="A20" s="62"/>
      <c r="B20" s="396"/>
      <c r="C20" s="209"/>
      <c r="D20" s="600"/>
      <c r="E20" s="375"/>
      <c r="F20" s="169"/>
      <c r="G20" s="371"/>
      <c r="H20" s="600"/>
      <c r="I20" s="371"/>
      <c r="J20" s="371"/>
      <c r="K20" s="371"/>
      <c r="L20" s="371"/>
      <c r="M20" s="55"/>
    </row>
    <row r="21" spans="1:13" s="264" customFormat="1" ht="16.5" thickBot="1">
      <c r="A21" s="14" t="s">
        <v>10</v>
      </c>
      <c r="B21" s="273" t="s">
        <v>593</v>
      </c>
      <c r="C21" s="273" t="s">
        <v>112</v>
      </c>
      <c r="D21" s="605"/>
      <c r="E21" s="230"/>
      <c r="F21" s="137">
        <v>71.81</v>
      </c>
      <c r="G21" s="230"/>
      <c r="H21" s="607"/>
      <c r="I21" s="230"/>
      <c r="J21" s="230"/>
      <c r="K21" s="230"/>
      <c r="L21" s="230"/>
      <c r="M21" s="275" t="s">
        <v>73</v>
      </c>
    </row>
    <row r="22" spans="1:13" ht="15.75">
      <c r="A22" s="62" t="s">
        <v>11</v>
      </c>
      <c r="B22" s="449" t="s">
        <v>594</v>
      </c>
      <c r="C22" s="206">
        <v>87.74</v>
      </c>
      <c r="D22" s="605">
        <v>90</v>
      </c>
      <c r="E22" s="790" t="s">
        <v>314</v>
      </c>
      <c r="F22" s="207">
        <v>0.99009999999999998</v>
      </c>
      <c r="G22" s="207">
        <v>0.95</v>
      </c>
      <c r="H22" s="652">
        <v>0.95</v>
      </c>
      <c r="I22" s="374"/>
      <c r="J22" s="577" t="s">
        <v>685</v>
      </c>
      <c r="K22" s="374"/>
      <c r="L22" s="374"/>
      <c r="M22" s="54" t="s">
        <v>73</v>
      </c>
    </row>
    <row r="23" spans="1:13" ht="15.75">
      <c r="A23" s="62" t="s">
        <v>12</v>
      </c>
      <c r="B23" s="400" t="s">
        <v>571</v>
      </c>
      <c r="C23" s="206">
        <v>100</v>
      </c>
      <c r="D23" s="605">
        <v>100</v>
      </c>
      <c r="E23" s="791"/>
      <c r="F23" s="208">
        <v>1</v>
      </c>
      <c r="G23" s="207">
        <v>1</v>
      </c>
      <c r="H23" s="652">
        <v>1</v>
      </c>
      <c r="I23" s="374"/>
      <c r="J23" s="578" t="s">
        <v>571</v>
      </c>
      <c r="K23" s="374"/>
      <c r="L23" s="374"/>
      <c r="M23" s="54" t="s">
        <v>73</v>
      </c>
    </row>
    <row r="24" spans="1:13" ht="15.75">
      <c r="A24" s="62" t="s">
        <v>13</v>
      </c>
      <c r="B24" s="400" t="s">
        <v>595</v>
      </c>
      <c r="C24" s="206">
        <v>72.900000000000006</v>
      </c>
      <c r="D24" s="605">
        <v>75</v>
      </c>
      <c r="E24" s="791"/>
      <c r="F24" s="207">
        <v>0.70940000000000003</v>
      </c>
      <c r="G24" s="207">
        <v>0.75</v>
      </c>
      <c r="H24" s="652">
        <v>0.75</v>
      </c>
      <c r="I24" s="374"/>
      <c r="J24" s="577" t="s">
        <v>713</v>
      </c>
      <c r="K24" s="374"/>
      <c r="L24" s="374"/>
      <c r="M24" s="54" t="s">
        <v>73</v>
      </c>
    </row>
    <row r="25" spans="1:13" ht="15.75">
      <c r="A25" s="62" t="s">
        <v>14</v>
      </c>
      <c r="B25" s="400" t="s">
        <v>596</v>
      </c>
      <c r="C25" s="206">
        <v>37.340000000000003</v>
      </c>
      <c r="D25" s="605">
        <v>69.61</v>
      </c>
      <c r="E25" s="791"/>
      <c r="F25" s="207">
        <v>0.37230000000000002</v>
      </c>
      <c r="G25" s="310">
        <v>0.85</v>
      </c>
      <c r="H25" s="653">
        <v>0.85</v>
      </c>
      <c r="I25" s="374"/>
      <c r="J25" s="577" t="s">
        <v>714</v>
      </c>
      <c r="K25" s="374"/>
      <c r="L25" s="374"/>
      <c r="M25" s="54" t="s">
        <v>73</v>
      </c>
    </row>
    <row r="26" spans="1:13" ht="15.75">
      <c r="A26" s="62" t="s">
        <v>15</v>
      </c>
      <c r="B26" s="400">
        <v>43</v>
      </c>
      <c r="C26" s="206">
        <v>49.17</v>
      </c>
      <c r="D26" s="605">
        <v>50</v>
      </c>
      <c r="E26" s="791"/>
      <c r="F26" s="207">
        <v>0.77880000000000005</v>
      </c>
      <c r="G26" s="207">
        <v>0.8</v>
      </c>
      <c r="H26" s="652">
        <v>0.8</v>
      </c>
      <c r="I26" s="374"/>
      <c r="J26" s="578" t="s">
        <v>571</v>
      </c>
      <c r="K26" s="374"/>
      <c r="L26" s="374"/>
      <c r="M26" s="54" t="s">
        <v>73</v>
      </c>
    </row>
    <row r="27" spans="1:13" ht="16.5" thickBot="1">
      <c r="A27" s="62" t="s">
        <v>16</v>
      </c>
      <c r="B27" s="450" t="s">
        <v>597</v>
      </c>
      <c r="C27" s="206">
        <v>51.97</v>
      </c>
      <c r="D27" s="605">
        <v>51.97</v>
      </c>
      <c r="E27" s="791"/>
      <c r="F27" s="207">
        <v>0.51390000000000002</v>
      </c>
      <c r="G27" s="207">
        <v>0.6</v>
      </c>
      <c r="H27" s="652">
        <v>0.6</v>
      </c>
      <c r="I27" s="374"/>
      <c r="J27" s="577" t="s">
        <v>715</v>
      </c>
      <c r="K27" s="374"/>
      <c r="L27" s="374"/>
      <c r="M27" s="54" t="s">
        <v>73</v>
      </c>
    </row>
    <row r="28" spans="1:13" ht="9" customHeight="1" thickBot="1">
      <c r="A28" s="62"/>
      <c r="B28" s="396"/>
      <c r="C28" s="209"/>
      <c r="D28" s="600"/>
      <c r="E28" s="791"/>
      <c r="F28" s="169"/>
      <c r="G28" s="371"/>
      <c r="H28" s="600"/>
      <c r="I28" s="371"/>
      <c r="J28" s="371"/>
      <c r="K28" s="371"/>
      <c r="L28" s="371"/>
      <c r="M28" s="55"/>
    </row>
    <row r="29" spans="1:13" s="264" customFormat="1" ht="15.75">
      <c r="A29" s="14" t="s">
        <v>17</v>
      </c>
      <c r="B29" s="273" t="s">
        <v>598</v>
      </c>
      <c r="C29" s="273" t="s">
        <v>113</v>
      </c>
      <c r="D29" s="607"/>
      <c r="E29" s="791"/>
      <c r="F29" s="137">
        <v>62.54</v>
      </c>
      <c r="G29" s="230"/>
      <c r="H29" s="607"/>
      <c r="I29" s="230"/>
      <c r="J29" s="230"/>
      <c r="K29" s="230"/>
      <c r="L29" s="230"/>
      <c r="M29" s="275"/>
    </row>
    <row r="30" spans="1:13" ht="15.75">
      <c r="A30" s="62" t="s">
        <v>18</v>
      </c>
      <c r="B30" s="397">
        <v>70</v>
      </c>
      <c r="C30" s="261">
        <v>78.239999999999995</v>
      </c>
      <c r="D30" s="650">
        <v>78.239999999999995</v>
      </c>
      <c r="E30" s="791"/>
      <c r="F30" s="207">
        <v>0.76280000000000003</v>
      </c>
      <c r="G30" s="207">
        <v>0.9</v>
      </c>
      <c r="H30" s="652">
        <v>0.9</v>
      </c>
      <c r="I30" s="374"/>
      <c r="J30" s="578" t="s">
        <v>716</v>
      </c>
      <c r="K30" s="374"/>
      <c r="L30" s="374"/>
      <c r="M30" s="54" t="s">
        <v>73</v>
      </c>
    </row>
    <row r="31" spans="1:13" ht="15.75">
      <c r="A31" s="62" t="s">
        <v>19</v>
      </c>
      <c r="B31" s="400">
        <v>100</v>
      </c>
      <c r="C31" s="261">
        <v>100</v>
      </c>
      <c r="D31" s="650">
        <v>100</v>
      </c>
      <c r="E31" s="791"/>
      <c r="F31" s="208">
        <v>1</v>
      </c>
      <c r="G31" s="207">
        <v>1</v>
      </c>
      <c r="H31" s="652">
        <v>1</v>
      </c>
      <c r="I31" s="374"/>
      <c r="J31" s="578" t="s">
        <v>571</v>
      </c>
      <c r="K31" s="374"/>
      <c r="L31" s="374"/>
      <c r="M31" s="54" t="s">
        <v>73</v>
      </c>
    </row>
    <row r="32" spans="1:13" ht="150">
      <c r="A32" s="62" t="s">
        <v>20</v>
      </c>
      <c r="B32" s="400">
        <v>100</v>
      </c>
      <c r="C32" s="261">
        <v>55.71</v>
      </c>
      <c r="D32" s="650">
        <v>55.71</v>
      </c>
      <c r="E32" s="791"/>
      <c r="F32" s="205">
        <v>0.5454</v>
      </c>
      <c r="G32" s="370" t="s">
        <v>522</v>
      </c>
      <c r="H32" s="654">
        <v>0.5454</v>
      </c>
      <c r="I32" s="370"/>
      <c r="J32" s="575" t="s">
        <v>717</v>
      </c>
      <c r="K32" s="370"/>
      <c r="L32" s="370"/>
      <c r="M32" s="54" t="s">
        <v>73</v>
      </c>
    </row>
    <row r="33" spans="1:13" ht="15.75">
      <c r="A33" s="62" t="s">
        <v>21</v>
      </c>
      <c r="B33" s="400">
        <v>100</v>
      </c>
      <c r="C33" s="261">
        <v>100</v>
      </c>
      <c r="D33" s="650">
        <v>100</v>
      </c>
      <c r="E33" s="791"/>
      <c r="F33" s="208">
        <v>1</v>
      </c>
      <c r="G33" s="314">
        <v>1</v>
      </c>
      <c r="H33" s="652">
        <v>1</v>
      </c>
      <c r="I33" s="374"/>
      <c r="J33" s="578" t="s">
        <v>571</v>
      </c>
      <c r="K33" s="374"/>
      <c r="L33" s="374"/>
      <c r="M33" s="54" t="s">
        <v>73</v>
      </c>
    </row>
    <row r="34" spans="1:13" ht="15.75">
      <c r="A34" s="62" t="s">
        <v>22</v>
      </c>
      <c r="B34" s="400">
        <v>64.28</v>
      </c>
      <c r="C34" s="206">
        <v>52.9</v>
      </c>
      <c r="D34" s="605">
        <v>60</v>
      </c>
      <c r="E34" s="791"/>
      <c r="F34" s="207">
        <v>0.52380000000000004</v>
      </c>
      <c r="G34" s="314">
        <v>0.6</v>
      </c>
      <c r="H34" s="652">
        <v>0.6</v>
      </c>
      <c r="I34" s="374"/>
      <c r="J34" s="577" t="s">
        <v>718</v>
      </c>
      <c r="K34" s="374"/>
      <c r="L34" s="374"/>
      <c r="M34" s="54" t="s">
        <v>73</v>
      </c>
    </row>
    <row r="35" spans="1:13" ht="150">
      <c r="A35" s="62" t="s">
        <v>23</v>
      </c>
      <c r="B35" s="400">
        <v>64.42</v>
      </c>
      <c r="C35" s="206">
        <v>74.17</v>
      </c>
      <c r="D35" s="605">
        <v>80</v>
      </c>
      <c r="E35" s="791"/>
      <c r="F35" s="205">
        <v>0.86819999999999997</v>
      </c>
      <c r="G35" s="370" t="s">
        <v>523</v>
      </c>
      <c r="H35" s="651">
        <v>0.87</v>
      </c>
      <c r="I35" s="370"/>
      <c r="J35" s="575" t="s">
        <v>719</v>
      </c>
      <c r="K35" s="370"/>
      <c r="L35" s="370"/>
      <c r="M35" s="54" t="s">
        <v>73</v>
      </c>
    </row>
    <row r="36" spans="1:13" ht="150">
      <c r="A36" s="62" t="s">
        <v>24</v>
      </c>
      <c r="B36" s="400">
        <v>48.26</v>
      </c>
      <c r="C36" s="206">
        <v>46.58</v>
      </c>
      <c r="D36" s="605">
        <v>48.26</v>
      </c>
      <c r="E36" s="791"/>
      <c r="F36" s="205">
        <v>0.4914</v>
      </c>
      <c r="G36" s="370" t="s">
        <v>524</v>
      </c>
      <c r="H36" s="651">
        <v>0.4914</v>
      </c>
      <c r="I36" s="370"/>
      <c r="J36" s="575" t="s">
        <v>720</v>
      </c>
      <c r="K36" s="370"/>
      <c r="L36" s="370"/>
      <c r="M36" s="54" t="s">
        <v>73</v>
      </c>
    </row>
    <row r="37" spans="1:13" ht="16.5" thickBot="1">
      <c r="A37" s="62" t="s">
        <v>25</v>
      </c>
      <c r="B37" s="450">
        <v>78.09</v>
      </c>
      <c r="C37" s="206">
        <v>76.099999999999994</v>
      </c>
      <c r="D37" s="605">
        <v>74.25</v>
      </c>
      <c r="E37" s="791"/>
      <c r="F37" s="207">
        <v>0.74250000000000005</v>
      </c>
      <c r="G37" s="207">
        <v>0.74250000000000005</v>
      </c>
      <c r="H37" s="652">
        <v>0.74250000000000005</v>
      </c>
      <c r="I37" s="374"/>
      <c r="J37" s="577" t="s">
        <v>571</v>
      </c>
      <c r="K37" s="374"/>
      <c r="L37" s="374"/>
      <c r="M37" s="54" t="s">
        <v>73</v>
      </c>
    </row>
    <row r="38" spans="1:13" ht="9" customHeight="1" thickBot="1">
      <c r="A38" s="62"/>
      <c r="B38" s="396"/>
      <c r="C38" s="209"/>
      <c r="D38" s="600"/>
      <c r="E38" s="792"/>
      <c r="F38" s="169"/>
      <c r="G38" s="371"/>
      <c r="H38" s="600"/>
      <c r="I38" s="371"/>
      <c r="J38" s="371"/>
      <c r="K38" s="371"/>
      <c r="L38" s="371"/>
      <c r="M38" s="55"/>
    </row>
    <row r="39" spans="1:13" s="264" customFormat="1" ht="30">
      <c r="A39" s="73" t="s">
        <v>79</v>
      </c>
      <c r="B39" s="273" t="s">
        <v>599</v>
      </c>
      <c r="C39" s="273" t="s">
        <v>114</v>
      </c>
      <c r="D39" s="607"/>
      <c r="E39" s="230"/>
      <c r="F39" s="137">
        <v>35.43</v>
      </c>
      <c r="G39" s="230"/>
      <c r="H39" s="607"/>
      <c r="I39" s="230"/>
      <c r="J39" s="230"/>
      <c r="K39" s="230"/>
      <c r="L39" s="230"/>
      <c r="M39" s="274" t="s">
        <v>73</v>
      </c>
    </row>
    <row r="40" spans="1:13" ht="15.75">
      <c r="A40" s="62" t="s">
        <v>26</v>
      </c>
      <c r="B40" s="400">
        <v>93</v>
      </c>
      <c r="C40" s="206">
        <v>100</v>
      </c>
      <c r="D40" s="605">
        <v>100</v>
      </c>
      <c r="E40" s="790" t="s">
        <v>314</v>
      </c>
      <c r="F40" s="208">
        <v>1</v>
      </c>
      <c r="G40" s="207">
        <v>1</v>
      </c>
      <c r="H40" s="652">
        <v>1</v>
      </c>
      <c r="I40" s="374"/>
      <c r="J40" s="578" t="s">
        <v>571</v>
      </c>
      <c r="K40" s="374"/>
      <c r="L40" s="374"/>
      <c r="M40" s="54" t="s">
        <v>73</v>
      </c>
    </row>
    <row r="41" spans="1:13" ht="15.75">
      <c r="A41" s="62" t="s">
        <v>27</v>
      </c>
      <c r="B41" s="400">
        <v>49</v>
      </c>
      <c r="C41" s="206">
        <v>37.51</v>
      </c>
      <c r="D41" s="605">
        <v>50</v>
      </c>
      <c r="E41" s="791"/>
      <c r="F41" s="207">
        <v>0.49740000000000001</v>
      </c>
      <c r="G41" s="207">
        <v>0.6</v>
      </c>
      <c r="H41" s="652">
        <v>0.6</v>
      </c>
      <c r="I41" s="374"/>
      <c r="J41" s="577" t="s">
        <v>721</v>
      </c>
      <c r="K41" s="374"/>
      <c r="L41" s="374"/>
      <c r="M41" s="54" t="s">
        <v>73</v>
      </c>
    </row>
    <row r="42" spans="1:13" ht="15.75">
      <c r="A42" s="62" t="s">
        <v>28</v>
      </c>
      <c r="B42" s="400" t="s">
        <v>600</v>
      </c>
      <c r="C42" s="206">
        <v>54.85</v>
      </c>
      <c r="D42" s="605">
        <v>60</v>
      </c>
      <c r="E42" s="791"/>
      <c r="F42" s="207">
        <v>0.92249999999999999</v>
      </c>
      <c r="G42" s="207">
        <v>0.92249999999999999</v>
      </c>
      <c r="H42" s="652">
        <v>0.92249999999999999</v>
      </c>
      <c r="I42" s="374"/>
      <c r="J42" s="577" t="s">
        <v>722</v>
      </c>
      <c r="K42" s="374"/>
      <c r="L42" s="374"/>
      <c r="M42" s="54" t="s">
        <v>73</v>
      </c>
    </row>
    <row r="43" spans="1:13" ht="15.75">
      <c r="A43" s="62" t="s">
        <v>29</v>
      </c>
      <c r="B43" s="400">
        <v>80</v>
      </c>
      <c r="C43" s="206">
        <v>76.069999999999993</v>
      </c>
      <c r="D43" s="605">
        <v>76</v>
      </c>
      <c r="E43" s="791"/>
      <c r="F43" s="208">
        <v>1</v>
      </c>
      <c r="G43" s="207">
        <v>1</v>
      </c>
      <c r="H43" s="652">
        <v>1</v>
      </c>
      <c r="I43" s="374"/>
      <c r="J43" s="578" t="s">
        <v>571</v>
      </c>
      <c r="K43" s="374"/>
      <c r="L43" s="374"/>
      <c r="M43" s="54" t="s">
        <v>73</v>
      </c>
    </row>
    <row r="44" spans="1:13" ht="15.75">
      <c r="A44" s="62" t="s">
        <v>30</v>
      </c>
      <c r="B44" s="400" t="s">
        <v>571</v>
      </c>
      <c r="C44" s="206">
        <v>100</v>
      </c>
      <c r="D44" s="605">
        <v>100</v>
      </c>
      <c r="E44" s="791"/>
      <c r="F44" s="208">
        <v>1</v>
      </c>
      <c r="G44" s="207">
        <v>1</v>
      </c>
      <c r="H44" s="652">
        <v>1</v>
      </c>
      <c r="I44" s="374"/>
      <c r="J44" s="578" t="s">
        <v>571</v>
      </c>
      <c r="K44" s="374"/>
      <c r="L44" s="374"/>
      <c r="M44" s="54" t="s">
        <v>73</v>
      </c>
    </row>
    <row r="45" spans="1:13" ht="15.75">
      <c r="A45" s="62" t="s">
        <v>31</v>
      </c>
      <c r="B45" s="400">
        <v>35</v>
      </c>
      <c r="C45" s="206">
        <v>23.53</v>
      </c>
      <c r="D45" s="650">
        <v>23.53</v>
      </c>
      <c r="E45" s="791"/>
      <c r="F45" s="207">
        <v>0.2283</v>
      </c>
      <c r="G45" s="207">
        <v>0.5</v>
      </c>
      <c r="H45" s="652">
        <v>0.5</v>
      </c>
      <c r="I45" s="374"/>
      <c r="J45" s="577" t="s">
        <v>723</v>
      </c>
      <c r="K45" s="374"/>
      <c r="L45" s="374"/>
      <c r="M45" s="54" t="s">
        <v>73</v>
      </c>
    </row>
    <row r="46" spans="1:13" ht="195">
      <c r="A46" s="62" t="s">
        <v>32</v>
      </c>
      <c r="B46" s="400" t="s">
        <v>601</v>
      </c>
      <c r="C46" s="206">
        <v>28.64</v>
      </c>
      <c r="D46" s="605">
        <v>34.49</v>
      </c>
      <c r="E46" s="791"/>
      <c r="F46" s="205">
        <v>0.27310000000000001</v>
      </c>
      <c r="G46" s="372" t="s">
        <v>525</v>
      </c>
      <c r="H46" s="651">
        <v>0.28000000000000003</v>
      </c>
      <c r="I46" s="372"/>
      <c r="J46" s="575" t="s">
        <v>724</v>
      </c>
      <c r="K46" s="372"/>
      <c r="L46" s="372"/>
      <c r="M46" s="54" t="s">
        <v>73</v>
      </c>
    </row>
    <row r="47" spans="1:13" ht="15.75">
      <c r="A47" s="62" t="s">
        <v>33</v>
      </c>
      <c r="B47" s="400">
        <v>70</v>
      </c>
      <c r="C47" s="206">
        <v>100</v>
      </c>
      <c r="D47" s="605">
        <v>100</v>
      </c>
      <c r="E47" s="791"/>
      <c r="F47" s="207">
        <v>0.94699999999999995</v>
      </c>
      <c r="G47" s="207">
        <v>1</v>
      </c>
      <c r="H47" s="652">
        <v>1</v>
      </c>
      <c r="I47" s="374"/>
      <c r="J47" s="577" t="s">
        <v>725</v>
      </c>
      <c r="K47" s="374"/>
      <c r="L47" s="374"/>
      <c r="M47" s="54" t="s">
        <v>73</v>
      </c>
    </row>
    <row r="48" spans="1:13" ht="15.75">
      <c r="A48" s="62" t="s">
        <v>34</v>
      </c>
      <c r="B48" s="451" t="s">
        <v>571</v>
      </c>
      <c r="C48" s="206">
        <v>100</v>
      </c>
      <c r="D48" s="605">
        <v>100</v>
      </c>
      <c r="E48" s="791"/>
      <c r="F48" s="208">
        <v>1</v>
      </c>
      <c r="G48" s="207">
        <v>1</v>
      </c>
      <c r="H48" s="652">
        <v>1</v>
      </c>
      <c r="I48" s="374"/>
      <c r="J48" s="578" t="s">
        <v>571</v>
      </c>
      <c r="K48" s="374"/>
      <c r="L48" s="374"/>
      <c r="M48" s="54" t="s">
        <v>73</v>
      </c>
    </row>
    <row r="49" spans="1:13" ht="225">
      <c r="A49" s="62" t="s">
        <v>35</v>
      </c>
      <c r="B49" s="400" t="s">
        <v>571</v>
      </c>
      <c r="C49" s="206">
        <v>100</v>
      </c>
      <c r="D49" s="650">
        <v>100</v>
      </c>
      <c r="E49" s="791"/>
      <c r="F49" s="373">
        <v>1</v>
      </c>
      <c r="G49" s="372" t="s">
        <v>526</v>
      </c>
      <c r="H49" s="651">
        <v>1</v>
      </c>
      <c r="I49" s="372"/>
      <c r="J49" s="573" t="s">
        <v>571</v>
      </c>
      <c r="K49" s="372"/>
      <c r="L49" s="372"/>
      <c r="M49" s="54" t="s">
        <v>73</v>
      </c>
    </row>
    <row r="50" spans="1:13" ht="15.75">
      <c r="A50" s="62" t="s">
        <v>36</v>
      </c>
      <c r="B50" s="400">
        <v>35</v>
      </c>
      <c r="C50" s="206">
        <v>55.86</v>
      </c>
      <c r="D50" s="650">
        <v>60</v>
      </c>
      <c r="E50" s="791"/>
      <c r="F50" s="207">
        <v>0.2903</v>
      </c>
      <c r="G50" s="207">
        <v>0.5</v>
      </c>
      <c r="H50" s="652">
        <v>0.72499999999999998</v>
      </c>
      <c r="I50" s="374"/>
      <c r="J50" s="577" t="s">
        <v>726</v>
      </c>
      <c r="K50" s="374"/>
      <c r="L50" s="374"/>
      <c r="M50" s="54" t="s">
        <v>73</v>
      </c>
    </row>
    <row r="51" spans="1:13" ht="16.5" thickBot="1">
      <c r="A51" s="62" t="s">
        <v>37</v>
      </c>
      <c r="B51" s="451" t="s">
        <v>602</v>
      </c>
      <c r="C51" s="206">
        <v>61.94</v>
      </c>
      <c r="D51" s="605">
        <v>67.67</v>
      </c>
      <c r="E51" s="791"/>
      <c r="F51" s="207">
        <v>0.67669999999999997</v>
      </c>
      <c r="G51" s="207">
        <v>0.73</v>
      </c>
      <c r="H51" s="652">
        <v>0.73</v>
      </c>
      <c r="I51" s="374"/>
      <c r="J51" s="577" t="s">
        <v>727</v>
      </c>
      <c r="K51" s="374"/>
      <c r="L51" s="374"/>
      <c r="M51" s="54" t="s">
        <v>73</v>
      </c>
    </row>
    <row r="52" spans="1:13" ht="9" customHeight="1" thickBot="1">
      <c r="A52" s="62"/>
      <c r="B52" s="396"/>
      <c r="C52" s="209"/>
      <c r="D52" s="600"/>
      <c r="E52" s="791"/>
      <c r="F52" s="169"/>
      <c r="G52" s="371"/>
      <c r="H52" s="600"/>
      <c r="I52" s="371"/>
      <c r="J52" s="371"/>
      <c r="K52" s="371"/>
      <c r="L52" s="371"/>
      <c r="M52" s="54"/>
    </row>
    <row r="53" spans="1:13" s="264" customFormat="1" ht="15.75">
      <c r="A53" s="14" t="s">
        <v>38</v>
      </c>
      <c r="B53" s="273" t="s">
        <v>603</v>
      </c>
      <c r="C53" s="273" t="s">
        <v>115</v>
      </c>
      <c r="D53" s="605"/>
      <c r="E53" s="791"/>
      <c r="F53" s="137">
        <v>92.15</v>
      </c>
      <c r="G53" s="230"/>
      <c r="H53" s="607"/>
      <c r="I53" s="230"/>
      <c r="J53" s="230"/>
      <c r="K53" s="230"/>
      <c r="L53" s="230"/>
      <c r="M53" s="276" t="s">
        <v>73</v>
      </c>
    </row>
    <row r="54" spans="1:13" ht="15.75">
      <c r="A54" s="62" t="s">
        <v>39</v>
      </c>
      <c r="B54" s="400" t="s">
        <v>604</v>
      </c>
      <c r="C54" s="206">
        <v>70.05</v>
      </c>
      <c r="D54" s="605">
        <v>70</v>
      </c>
      <c r="E54" s="791"/>
      <c r="F54" s="207">
        <v>0.88480000000000003</v>
      </c>
      <c r="G54" s="207">
        <v>0.9</v>
      </c>
      <c r="H54" s="652">
        <v>0.9</v>
      </c>
      <c r="I54" s="374"/>
      <c r="J54" s="574" t="s">
        <v>728</v>
      </c>
      <c r="K54" s="374"/>
      <c r="L54" s="374"/>
      <c r="M54" s="54" t="s">
        <v>73</v>
      </c>
    </row>
    <row r="55" spans="1:13" ht="15.75">
      <c r="A55" s="62" t="s">
        <v>40</v>
      </c>
      <c r="B55" s="400" t="s">
        <v>571</v>
      </c>
      <c r="C55" s="206">
        <v>100</v>
      </c>
      <c r="D55" s="605">
        <v>100</v>
      </c>
      <c r="E55" s="791"/>
      <c r="F55" s="208">
        <v>1</v>
      </c>
      <c r="G55" s="207">
        <v>1</v>
      </c>
      <c r="H55" s="652">
        <v>1</v>
      </c>
      <c r="I55" s="374"/>
      <c r="J55" s="576" t="s">
        <v>571</v>
      </c>
      <c r="K55" s="374"/>
      <c r="L55" s="374"/>
      <c r="M55" s="54" t="s">
        <v>73</v>
      </c>
    </row>
    <row r="56" spans="1:13" ht="15.75">
      <c r="A56" s="62" t="s">
        <v>41</v>
      </c>
      <c r="B56" s="400" t="s">
        <v>571</v>
      </c>
      <c r="C56" s="206">
        <v>100</v>
      </c>
      <c r="D56" s="605">
        <v>100</v>
      </c>
      <c r="E56" s="791"/>
      <c r="F56" s="208">
        <v>1</v>
      </c>
      <c r="G56" s="207">
        <v>1</v>
      </c>
      <c r="H56" s="652">
        <v>1</v>
      </c>
      <c r="I56" s="374"/>
      <c r="J56" s="576" t="s">
        <v>571</v>
      </c>
      <c r="K56" s="374"/>
      <c r="L56" s="374"/>
      <c r="M56" s="54" t="s">
        <v>73</v>
      </c>
    </row>
    <row r="57" spans="1:13" ht="15.75">
      <c r="A57" s="62" t="s">
        <v>42</v>
      </c>
      <c r="B57" s="400" t="s">
        <v>571</v>
      </c>
      <c r="C57" s="206">
        <v>100</v>
      </c>
      <c r="D57" s="605">
        <v>100</v>
      </c>
      <c r="E57" s="791"/>
      <c r="F57" s="208">
        <v>1</v>
      </c>
      <c r="G57" s="207">
        <v>1</v>
      </c>
      <c r="H57" s="652">
        <v>1</v>
      </c>
      <c r="I57" s="374"/>
      <c r="J57" s="576" t="s">
        <v>571</v>
      </c>
      <c r="K57" s="374"/>
      <c r="L57" s="374"/>
      <c r="M57" s="54" t="s">
        <v>73</v>
      </c>
    </row>
    <row r="58" spans="1:13" ht="15.75">
      <c r="A58" s="62" t="s">
        <v>43</v>
      </c>
      <c r="B58" s="400" t="s">
        <v>571</v>
      </c>
      <c r="C58" s="206">
        <v>100</v>
      </c>
      <c r="D58" s="605">
        <v>100</v>
      </c>
      <c r="E58" s="791"/>
      <c r="F58" s="208">
        <v>1</v>
      </c>
      <c r="G58" s="207">
        <v>1</v>
      </c>
      <c r="H58" s="652">
        <v>1</v>
      </c>
      <c r="I58" s="374"/>
      <c r="J58" s="576" t="s">
        <v>571</v>
      </c>
      <c r="K58" s="374"/>
      <c r="L58" s="374"/>
      <c r="M58" s="54" t="s">
        <v>73</v>
      </c>
    </row>
    <row r="59" spans="1:13" ht="150.75" thickBot="1">
      <c r="A59" s="62" t="s">
        <v>44</v>
      </c>
      <c r="B59" s="450" t="s">
        <v>605</v>
      </c>
      <c r="C59" s="206">
        <v>63.74</v>
      </c>
      <c r="D59" s="605">
        <v>65.28</v>
      </c>
      <c r="E59" s="791"/>
      <c r="F59" s="205">
        <v>0.9143</v>
      </c>
      <c r="G59" s="370" t="s">
        <v>527</v>
      </c>
      <c r="H59" s="655">
        <v>0.9</v>
      </c>
      <c r="I59" s="370"/>
      <c r="J59" s="573" t="s">
        <v>571</v>
      </c>
      <c r="K59" s="370"/>
      <c r="L59" s="370"/>
      <c r="M59" s="54" t="s">
        <v>73</v>
      </c>
    </row>
    <row r="60" spans="1:13" ht="9" customHeight="1" thickBot="1">
      <c r="A60" s="74"/>
      <c r="B60" s="452"/>
      <c r="C60" s="209"/>
      <c r="D60" s="600"/>
      <c r="E60" s="375"/>
      <c r="F60" s="169"/>
      <c r="G60" s="371"/>
      <c r="H60" s="600"/>
      <c r="I60" s="371"/>
      <c r="J60" s="371"/>
      <c r="K60" s="371"/>
      <c r="L60" s="371"/>
      <c r="M60" s="53"/>
    </row>
    <row r="61" spans="1:13" s="264" customFormat="1" ht="15.75">
      <c r="A61" s="14" t="s">
        <v>45</v>
      </c>
      <c r="B61" s="273" t="s">
        <v>606</v>
      </c>
      <c r="C61" s="273" t="s">
        <v>116</v>
      </c>
      <c r="D61" s="605"/>
      <c r="E61" s="230"/>
      <c r="F61" s="137">
        <v>58.42</v>
      </c>
      <c r="G61" s="230"/>
      <c r="H61" s="607"/>
      <c r="I61" s="230"/>
      <c r="J61" s="230"/>
      <c r="K61" s="230"/>
      <c r="L61" s="230"/>
      <c r="M61" s="274"/>
    </row>
    <row r="62" spans="1:13" ht="150">
      <c r="A62" s="62" t="s">
        <v>47</v>
      </c>
      <c r="B62" s="397">
        <v>35</v>
      </c>
      <c r="C62" s="206">
        <v>77.64</v>
      </c>
      <c r="D62" s="605">
        <v>35</v>
      </c>
      <c r="E62" s="790" t="s">
        <v>314</v>
      </c>
      <c r="F62" s="205">
        <v>0.875</v>
      </c>
      <c r="G62" s="370" t="s">
        <v>528</v>
      </c>
      <c r="H62" s="651">
        <v>0.876</v>
      </c>
      <c r="I62" s="370"/>
      <c r="J62" s="575" t="s">
        <v>695</v>
      </c>
      <c r="K62" s="370"/>
      <c r="L62" s="370"/>
      <c r="M62" s="54" t="s">
        <v>73</v>
      </c>
    </row>
    <row r="63" spans="1:13" ht="255">
      <c r="A63" s="62" t="s">
        <v>50</v>
      </c>
      <c r="B63" s="400" t="s">
        <v>607</v>
      </c>
      <c r="C63" s="206">
        <v>19.079999999999998</v>
      </c>
      <c r="D63" s="605">
        <v>74.66</v>
      </c>
      <c r="E63" s="791"/>
      <c r="F63" s="205">
        <v>0.74660000000000004</v>
      </c>
      <c r="G63" s="372" t="s">
        <v>529</v>
      </c>
      <c r="H63" s="651">
        <v>0.5</v>
      </c>
      <c r="I63" s="372"/>
      <c r="J63" s="575" t="s">
        <v>729</v>
      </c>
      <c r="K63" s="372"/>
      <c r="L63" s="372"/>
      <c r="M63" s="54" t="s">
        <v>73</v>
      </c>
    </row>
    <row r="64" spans="1:13" ht="15.75">
      <c r="A64" s="62" t="s">
        <v>49</v>
      </c>
      <c r="B64" s="400" t="s">
        <v>608</v>
      </c>
      <c r="C64" s="206">
        <v>62.1</v>
      </c>
      <c r="D64" s="606">
        <v>70</v>
      </c>
      <c r="E64" s="791"/>
      <c r="F64" s="208">
        <v>0.61</v>
      </c>
      <c r="G64" s="310">
        <v>0.65</v>
      </c>
      <c r="H64" s="653">
        <v>0.65</v>
      </c>
      <c r="I64" s="374"/>
      <c r="J64" s="574" t="s">
        <v>730</v>
      </c>
      <c r="K64" s="374"/>
      <c r="L64" s="374"/>
      <c r="M64" s="54" t="s">
        <v>73</v>
      </c>
    </row>
    <row r="65" spans="1:13" ht="15.75">
      <c r="A65" s="62" t="s">
        <v>48</v>
      </c>
      <c r="B65" s="400" t="s">
        <v>609</v>
      </c>
      <c r="C65" s="206">
        <v>83.69</v>
      </c>
      <c r="D65" s="605">
        <v>82.53</v>
      </c>
      <c r="E65" s="791"/>
      <c r="F65" s="207">
        <v>0.82530000000000003</v>
      </c>
      <c r="G65" s="207">
        <v>1</v>
      </c>
      <c r="H65" s="652">
        <v>1</v>
      </c>
      <c r="I65" s="374"/>
      <c r="J65" s="576" t="s">
        <v>571</v>
      </c>
      <c r="K65" s="374"/>
      <c r="L65" s="374"/>
      <c r="M65" s="54" t="s">
        <v>73</v>
      </c>
    </row>
    <row r="66" spans="1:13" ht="16.5" thickBot="1">
      <c r="A66" s="62" t="s">
        <v>46</v>
      </c>
      <c r="B66" s="450">
        <v>44.5</v>
      </c>
      <c r="C66" s="206">
        <v>42.72</v>
      </c>
      <c r="D66" s="605">
        <v>42.72</v>
      </c>
      <c r="E66" s="791"/>
      <c r="F66" s="207">
        <v>0.41899999999999998</v>
      </c>
      <c r="G66" s="207">
        <v>0.42</v>
      </c>
      <c r="H66" s="652">
        <v>0.42</v>
      </c>
      <c r="I66" s="374"/>
      <c r="J66" s="574" t="s">
        <v>731</v>
      </c>
      <c r="K66" s="374"/>
      <c r="L66" s="374"/>
      <c r="M66" s="54" t="s">
        <v>73</v>
      </c>
    </row>
    <row r="67" spans="1:13" ht="9" customHeight="1" thickBot="1">
      <c r="A67" s="62"/>
      <c r="B67" s="396"/>
      <c r="C67" s="209"/>
      <c r="D67" s="600"/>
      <c r="E67" s="792"/>
      <c r="F67" s="169"/>
      <c r="G67" s="371"/>
      <c r="H67" s="600"/>
      <c r="I67" s="371"/>
      <c r="J67" s="371"/>
      <c r="K67" s="371"/>
      <c r="L67" s="371"/>
      <c r="M67" s="54"/>
    </row>
    <row r="68" spans="1:13" s="264" customFormat="1" ht="16.5" thickBot="1">
      <c r="A68" s="14" t="s">
        <v>51</v>
      </c>
      <c r="B68" s="409" t="s">
        <v>610</v>
      </c>
      <c r="C68" s="273" t="s">
        <v>117</v>
      </c>
      <c r="D68" s="605"/>
      <c r="E68" s="230"/>
      <c r="F68" s="137">
        <v>64.98</v>
      </c>
      <c r="G68" s="230"/>
      <c r="H68" s="607"/>
      <c r="I68" s="230"/>
      <c r="J68" s="230"/>
      <c r="K68" s="230"/>
      <c r="L68" s="230"/>
      <c r="M68" s="276" t="s">
        <v>73</v>
      </c>
    </row>
    <row r="69" spans="1:13" ht="126" customHeight="1">
      <c r="A69" s="62" t="s">
        <v>54</v>
      </c>
      <c r="B69" s="400" t="s">
        <v>611</v>
      </c>
      <c r="C69" s="206">
        <v>36.82</v>
      </c>
      <c r="D69" s="605">
        <v>38</v>
      </c>
      <c r="E69" s="790" t="s">
        <v>314</v>
      </c>
      <c r="F69" s="205">
        <v>0.36520000000000002</v>
      </c>
      <c r="G69" s="372" t="s">
        <v>530</v>
      </c>
      <c r="H69" s="655">
        <v>0.36599999999999999</v>
      </c>
      <c r="I69" s="372"/>
      <c r="J69" s="575" t="s">
        <v>732</v>
      </c>
      <c r="K69" s="372"/>
      <c r="L69" s="372"/>
      <c r="M69" s="54" t="s">
        <v>73</v>
      </c>
    </row>
    <row r="70" spans="1:13" ht="255">
      <c r="A70" s="62" t="s">
        <v>52</v>
      </c>
      <c r="B70" s="400">
        <v>40</v>
      </c>
      <c r="C70" s="206">
        <v>70.08</v>
      </c>
      <c r="D70" s="605">
        <v>70.08</v>
      </c>
      <c r="E70" s="791"/>
      <c r="F70" s="205">
        <v>0.87709999999999999</v>
      </c>
      <c r="G70" s="372" t="s">
        <v>531</v>
      </c>
      <c r="H70" s="651">
        <v>0.87719999999999998</v>
      </c>
      <c r="I70" s="372"/>
      <c r="J70" s="575" t="s">
        <v>733</v>
      </c>
      <c r="K70" s="372"/>
      <c r="L70" s="372"/>
      <c r="M70" s="54" t="s">
        <v>73</v>
      </c>
    </row>
    <row r="71" spans="1:13" ht="15.75">
      <c r="A71" s="62" t="s">
        <v>53</v>
      </c>
      <c r="B71" s="400" t="s">
        <v>612</v>
      </c>
      <c r="C71" s="206">
        <v>100</v>
      </c>
      <c r="D71" s="605">
        <v>100</v>
      </c>
      <c r="E71" s="791"/>
      <c r="F71" s="208">
        <v>1</v>
      </c>
      <c r="G71" s="374" t="s">
        <v>303</v>
      </c>
      <c r="H71" s="652">
        <v>1</v>
      </c>
      <c r="I71" s="374"/>
      <c r="J71" s="576" t="s">
        <v>571</v>
      </c>
      <c r="K71" s="374"/>
      <c r="L71" s="374"/>
      <c r="M71" s="54" t="s">
        <v>73</v>
      </c>
    </row>
    <row r="72" spans="1:13" ht="150">
      <c r="A72" s="62" t="s">
        <v>56</v>
      </c>
      <c r="B72" s="400">
        <v>80</v>
      </c>
      <c r="C72" s="206">
        <v>64.349999999999994</v>
      </c>
      <c r="D72" s="605">
        <v>70</v>
      </c>
      <c r="E72" s="791"/>
      <c r="F72" s="205">
        <v>0.84460000000000002</v>
      </c>
      <c r="G72" s="370" t="s">
        <v>532</v>
      </c>
      <c r="H72" s="651">
        <v>0.8</v>
      </c>
      <c r="I72" s="370"/>
      <c r="J72" s="575" t="s">
        <v>734</v>
      </c>
      <c r="K72" s="370"/>
      <c r="L72" s="370"/>
      <c r="M72" s="54" t="s">
        <v>73</v>
      </c>
    </row>
    <row r="73" spans="1:13" ht="150">
      <c r="A73" s="62" t="s">
        <v>57</v>
      </c>
      <c r="B73" s="400" t="s">
        <v>613</v>
      </c>
      <c r="C73" s="206">
        <v>46.76</v>
      </c>
      <c r="D73" s="605">
        <v>55</v>
      </c>
      <c r="E73" s="791"/>
      <c r="F73" s="205">
        <v>0.84460000000000002</v>
      </c>
      <c r="G73" s="370" t="s">
        <v>532</v>
      </c>
      <c r="H73" s="655">
        <v>0.75</v>
      </c>
      <c r="I73" s="370"/>
      <c r="J73" s="575" t="s">
        <v>735</v>
      </c>
      <c r="K73" s="370"/>
      <c r="L73" s="370"/>
      <c r="M73" s="54" t="s">
        <v>73</v>
      </c>
    </row>
    <row r="74" spans="1:13" ht="150.75" thickBot="1">
      <c r="A74" s="62" t="s">
        <v>55</v>
      </c>
      <c r="B74" s="450">
        <v>39</v>
      </c>
      <c r="C74" s="206">
        <v>84.63</v>
      </c>
      <c r="D74" s="605">
        <v>84.89</v>
      </c>
      <c r="E74" s="791"/>
      <c r="F74" s="205">
        <v>0.84889999999999999</v>
      </c>
      <c r="G74" s="370" t="s">
        <v>533</v>
      </c>
      <c r="H74" s="651">
        <v>0.84</v>
      </c>
      <c r="I74" s="370"/>
      <c r="J74" s="575" t="s">
        <v>736</v>
      </c>
      <c r="K74" s="370"/>
      <c r="L74" s="370"/>
      <c r="M74" s="54" t="s">
        <v>73</v>
      </c>
    </row>
    <row r="75" spans="1:13" ht="9" customHeight="1" thickBot="1">
      <c r="A75" s="62"/>
      <c r="B75" s="396"/>
      <c r="C75" s="209"/>
      <c r="D75" s="600"/>
      <c r="E75" s="375"/>
      <c r="F75" s="169"/>
      <c r="G75" s="371"/>
      <c r="H75" s="600"/>
      <c r="I75" s="371"/>
      <c r="J75" s="371"/>
      <c r="K75" s="371"/>
      <c r="L75" s="371"/>
      <c r="M75" s="54"/>
    </row>
    <row r="76" spans="1:13" s="264" customFormat="1" ht="15.75">
      <c r="A76" s="14" t="s">
        <v>78</v>
      </c>
      <c r="B76" s="273" t="s">
        <v>614</v>
      </c>
      <c r="C76" s="273" t="s">
        <v>118</v>
      </c>
      <c r="D76" s="605"/>
      <c r="E76" s="230"/>
      <c r="F76" s="137">
        <v>62.87</v>
      </c>
      <c r="G76" s="230"/>
      <c r="H76" s="607"/>
      <c r="I76" s="230"/>
      <c r="J76" s="230"/>
      <c r="K76" s="230"/>
      <c r="L76" s="230"/>
      <c r="M76" s="276" t="s">
        <v>73</v>
      </c>
    </row>
    <row r="77" spans="1:13" ht="15.75">
      <c r="A77" s="62" t="s">
        <v>58</v>
      </c>
      <c r="B77" s="400" t="s">
        <v>615</v>
      </c>
      <c r="C77" s="206">
        <v>61.17</v>
      </c>
      <c r="D77" s="605">
        <v>62</v>
      </c>
      <c r="E77" s="790" t="s">
        <v>314</v>
      </c>
      <c r="F77" s="207">
        <v>0.60570000000000002</v>
      </c>
      <c r="G77" s="207">
        <v>0.62</v>
      </c>
      <c r="H77" s="652">
        <v>0.62</v>
      </c>
      <c r="I77" s="374"/>
      <c r="J77" s="574" t="s">
        <v>737</v>
      </c>
      <c r="K77" s="374"/>
      <c r="L77" s="374"/>
      <c r="M77" s="54" t="s">
        <v>73</v>
      </c>
    </row>
    <row r="78" spans="1:13" ht="15.75">
      <c r="A78" s="62" t="s">
        <v>59</v>
      </c>
      <c r="B78" s="400" t="s">
        <v>616</v>
      </c>
      <c r="C78" s="206">
        <v>45.06</v>
      </c>
      <c r="D78" s="605">
        <v>45.6</v>
      </c>
      <c r="E78" s="791"/>
      <c r="F78" s="207">
        <v>0.41639999999999999</v>
      </c>
      <c r="G78" s="207">
        <v>0.5</v>
      </c>
      <c r="H78" s="652">
        <v>0.5</v>
      </c>
      <c r="I78" s="374"/>
      <c r="J78" s="574" t="s">
        <v>738</v>
      </c>
      <c r="K78" s="374"/>
      <c r="L78" s="374"/>
      <c r="M78" s="54" t="s">
        <v>73</v>
      </c>
    </row>
    <row r="79" spans="1:13" ht="150">
      <c r="A79" s="62" t="s">
        <v>60</v>
      </c>
      <c r="B79" s="400" t="s">
        <v>617</v>
      </c>
      <c r="C79" s="206">
        <v>54.8</v>
      </c>
      <c r="D79" s="605">
        <v>55</v>
      </c>
      <c r="E79" s="791"/>
      <c r="F79" s="205">
        <v>0.61519999999999997</v>
      </c>
      <c r="G79" s="370" t="s">
        <v>534</v>
      </c>
      <c r="H79" s="651">
        <v>0.61619999999999997</v>
      </c>
      <c r="I79" s="370"/>
      <c r="J79" s="573" t="s">
        <v>739</v>
      </c>
      <c r="K79" s="370"/>
      <c r="L79" s="370"/>
      <c r="M79" s="54" t="s">
        <v>73</v>
      </c>
    </row>
    <row r="80" spans="1:13" ht="15.75">
      <c r="A80" s="62" t="s">
        <v>61</v>
      </c>
      <c r="B80" s="400" t="s">
        <v>618</v>
      </c>
      <c r="C80" s="206">
        <v>53.11</v>
      </c>
      <c r="D80" s="605">
        <v>54</v>
      </c>
      <c r="E80" s="791"/>
      <c r="F80" s="207">
        <v>0.52810000000000001</v>
      </c>
      <c r="G80" s="207">
        <v>0.55000000000000004</v>
      </c>
      <c r="H80" s="652">
        <v>0.55000000000000004</v>
      </c>
      <c r="I80" s="374"/>
      <c r="J80" s="574" t="s">
        <v>740</v>
      </c>
      <c r="K80" s="374"/>
      <c r="L80" s="374"/>
      <c r="M80" s="54" t="s">
        <v>73</v>
      </c>
    </row>
    <row r="81" spans="1:16" ht="16.5" thickBot="1">
      <c r="A81" s="62" t="s">
        <v>62</v>
      </c>
      <c r="B81" s="400" t="s">
        <v>571</v>
      </c>
      <c r="C81" s="206">
        <v>100</v>
      </c>
      <c r="D81" s="600">
        <v>100</v>
      </c>
      <c r="E81" s="791"/>
      <c r="F81" s="208">
        <v>1</v>
      </c>
      <c r="G81" s="207">
        <v>1</v>
      </c>
      <c r="H81" s="652">
        <v>1</v>
      </c>
      <c r="I81" s="374"/>
      <c r="J81" s="576" t="s">
        <v>571</v>
      </c>
      <c r="K81" s="374"/>
      <c r="L81" s="374"/>
      <c r="M81" s="54" t="s">
        <v>73</v>
      </c>
    </row>
    <row r="82" spans="1:16" ht="9" customHeight="1" thickBot="1">
      <c r="A82" s="62"/>
      <c r="B82" s="396"/>
      <c r="C82" s="209"/>
      <c r="D82" s="600"/>
      <c r="E82" s="791"/>
      <c r="F82" s="169"/>
      <c r="G82" s="371"/>
      <c r="H82" s="600"/>
      <c r="I82" s="371"/>
      <c r="J82" s="371"/>
      <c r="K82" s="371"/>
      <c r="L82" s="371"/>
      <c r="M82" s="54"/>
    </row>
    <row r="83" spans="1:16" s="264" customFormat="1" ht="15.75">
      <c r="A83" s="14" t="s">
        <v>63</v>
      </c>
      <c r="B83" s="273" t="s">
        <v>619</v>
      </c>
      <c r="C83" s="273" t="s">
        <v>119</v>
      </c>
      <c r="D83" s="605"/>
      <c r="E83" s="791"/>
      <c r="F83" s="137">
        <v>75.709999999999994</v>
      </c>
      <c r="G83" s="230"/>
      <c r="H83" s="607"/>
      <c r="I83" s="230"/>
      <c r="J83" s="230"/>
      <c r="K83" s="230"/>
      <c r="L83" s="230"/>
      <c r="M83" s="276" t="s">
        <v>73</v>
      </c>
    </row>
    <row r="84" spans="1:16" ht="210">
      <c r="A84" s="62" t="s">
        <v>64</v>
      </c>
      <c r="B84" s="397">
        <v>75</v>
      </c>
      <c r="C84" s="206">
        <v>49.21</v>
      </c>
      <c r="D84" s="605">
        <v>60</v>
      </c>
      <c r="E84" s="791"/>
      <c r="F84" s="373">
        <v>1</v>
      </c>
      <c r="G84" s="372" t="s">
        <v>535</v>
      </c>
      <c r="H84" s="655">
        <v>0.9</v>
      </c>
      <c r="I84" s="372"/>
      <c r="J84" s="579" t="s">
        <v>571</v>
      </c>
      <c r="K84" s="372"/>
      <c r="L84" s="372"/>
      <c r="M84" s="54" t="s">
        <v>73</v>
      </c>
    </row>
    <row r="85" spans="1:16" ht="15.75">
      <c r="A85" s="62" t="s">
        <v>65</v>
      </c>
      <c r="B85" s="400">
        <v>80</v>
      </c>
      <c r="C85" s="206">
        <v>77.849999999999994</v>
      </c>
      <c r="D85" s="605">
        <v>80</v>
      </c>
      <c r="E85" s="791"/>
      <c r="F85" s="207">
        <v>0.76729999999999998</v>
      </c>
      <c r="G85" s="207">
        <v>0.8</v>
      </c>
      <c r="H85" s="652">
        <v>0.8</v>
      </c>
      <c r="I85" s="374"/>
      <c r="J85" s="580" t="s">
        <v>704</v>
      </c>
      <c r="K85" s="374"/>
      <c r="L85" s="374"/>
      <c r="M85" s="54" t="s">
        <v>73</v>
      </c>
    </row>
    <row r="86" spans="1:16" ht="15.75">
      <c r="A86" s="62" t="s">
        <v>66</v>
      </c>
      <c r="B86" s="400">
        <v>84</v>
      </c>
      <c r="C86" s="206">
        <v>79.08</v>
      </c>
      <c r="D86" s="605">
        <v>84</v>
      </c>
      <c r="E86" s="791"/>
      <c r="F86" s="207">
        <v>0.84019999999999995</v>
      </c>
      <c r="G86" s="207">
        <v>0.85</v>
      </c>
      <c r="H86" s="652">
        <v>0.85</v>
      </c>
      <c r="I86" s="374"/>
      <c r="J86" s="580" t="s">
        <v>705</v>
      </c>
      <c r="K86" s="374"/>
      <c r="L86" s="374"/>
      <c r="M86" s="54" t="s">
        <v>73</v>
      </c>
    </row>
    <row r="87" spans="1:16" ht="15.75">
      <c r="A87" s="62" t="s">
        <v>67</v>
      </c>
      <c r="B87" s="400" t="s">
        <v>620</v>
      </c>
      <c r="C87" s="206">
        <v>44.81</v>
      </c>
      <c r="D87" s="650">
        <v>61.42</v>
      </c>
      <c r="E87" s="791"/>
      <c r="F87" s="207">
        <v>0.61419999999999997</v>
      </c>
      <c r="G87" s="207">
        <v>0.65</v>
      </c>
      <c r="H87" s="653">
        <v>0.65</v>
      </c>
      <c r="I87" s="374"/>
      <c r="J87" s="580" t="s">
        <v>741</v>
      </c>
      <c r="K87" s="374"/>
      <c r="L87" s="374"/>
      <c r="M87" s="54" t="s">
        <v>73</v>
      </c>
    </row>
    <row r="88" spans="1:16" ht="16.5" thickBot="1">
      <c r="A88" s="62" t="s">
        <v>68</v>
      </c>
      <c r="B88" s="450" t="s">
        <v>621</v>
      </c>
      <c r="C88" s="206">
        <v>87.39</v>
      </c>
      <c r="D88" s="605">
        <v>80</v>
      </c>
      <c r="E88" s="792"/>
      <c r="F88" s="207">
        <v>0.66900000000000004</v>
      </c>
      <c r="G88" s="207">
        <v>0.8</v>
      </c>
      <c r="H88" s="652">
        <v>0.8</v>
      </c>
      <c r="I88" s="374"/>
      <c r="J88" s="580" t="s">
        <v>742</v>
      </c>
      <c r="K88" s="374"/>
      <c r="L88" s="374"/>
      <c r="M88" s="54" t="s">
        <v>73</v>
      </c>
      <c r="P88" s="2" t="s">
        <v>69</v>
      </c>
    </row>
    <row r="89" spans="1:16">
      <c r="A89" s="10"/>
      <c r="B89" s="24"/>
      <c r="C89" s="26"/>
      <c r="D89" s="7"/>
      <c r="E89" s="7"/>
      <c r="F89" s="7"/>
      <c r="G89" s="7"/>
      <c r="H89" s="7"/>
      <c r="I89" s="7"/>
      <c r="J89" s="7"/>
      <c r="K89" s="7"/>
      <c r="L89" s="7"/>
      <c r="M89" s="5"/>
    </row>
    <row r="90" spans="1:16" ht="15.75">
      <c r="A90" s="733" t="s">
        <v>646</v>
      </c>
      <c r="B90" s="734"/>
      <c r="C90" s="734"/>
      <c r="D90" s="734"/>
      <c r="E90" s="734"/>
      <c r="F90" s="734"/>
      <c r="G90" s="734"/>
      <c r="H90" s="734"/>
      <c r="I90" s="734"/>
      <c r="J90" s="734"/>
      <c r="K90" s="734"/>
      <c r="L90" s="734"/>
      <c r="M90" s="734"/>
    </row>
    <row r="91" spans="1:16">
      <c r="A91" s="734" t="s">
        <v>647</v>
      </c>
      <c r="B91" s="734"/>
      <c r="C91" s="734"/>
      <c r="D91" s="734"/>
      <c r="E91" s="734"/>
      <c r="F91" s="734"/>
      <c r="G91" s="734"/>
      <c r="H91" s="734"/>
      <c r="I91" s="734"/>
      <c r="J91" s="734"/>
      <c r="K91" s="734"/>
      <c r="L91" s="734"/>
      <c r="M91" s="734"/>
    </row>
    <row r="92" spans="1:16">
      <c r="A92" s="734"/>
      <c r="B92" s="734"/>
      <c r="C92" s="734"/>
      <c r="D92" s="734"/>
      <c r="E92" s="734"/>
      <c r="F92" s="734"/>
      <c r="G92" s="734"/>
      <c r="H92" s="734"/>
      <c r="I92" s="734"/>
      <c r="J92" s="734"/>
      <c r="K92" s="734"/>
      <c r="L92" s="734"/>
      <c r="M92" s="734"/>
    </row>
  </sheetData>
  <mergeCells count="21">
    <mergeCell ref="A90:M90"/>
    <mergeCell ref="A91:M92"/>
    <mergeCell ref="E77:E88"/>
    <mergeCell ref="E62:E67"/>
    <mergeCell ref="E69:E74"/>
    <mergeCell ref="A2:M2"/>
    <mergeCell ref="A4:M4"/>
    <mergeCell ref="A1:M1"/>
    <mergeCell ref="A3:M3"/>
    <mergeCell ref="A5:M5"/>
    <mergeCell ref="A6:M6"/>
    <mergeCell ref="A7:M7"/>
    <mergeCell ref="E10:E19"/>
    <mergeCell ref="E22:E38"/>
    <mergeCell ref="E40:E59"/>
    <mergeCell ref="A8:A9"/>
    <mergeCell ref="M8:M9"/>
    <mergeCell ref="B8:C8"/>
    <mergeCell ref="D8:F8"/>
    <mergeCell ref="G8:J8"/>
    <mergeCell ref="K8:L8"/>
  </mergeCells>
  <printOptions horizontalCentered="1"/>
  <pageMargins left="0.39370078740157483" right="0.39370078740157483" top="0.39370078740157483" bottom="0.39370078740157483" header="0.27559055118110237" footer="2.7559055118110236"/>
  <pageSetup paperSize="9" scale="33" orientation="portrait" r:id="rId1"/>
  <rowBreaks count="1" manualBreakCount="1">
    <brk id="4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99"/>
  <sheetViews>
    <sheetView view="pageBreakPreview" zoomScale="80" zoomScaleNormal="100" zoomScaleSheetLayoutView="80" workbookViewId="0">
      <pane ySplit="10" topLeftCell="A65" activePane="bottomLeft" state="frozen"/>
      <selection pane="bottomLeft" activeCell="A84" sqref="A84:XFD84"/>
    </sheetView>
  </sheetViews>
  <sheetFormatPr defaultColWidth="30.85546875" defaultRowHeight="14.25"/>
  <cols>
    <col min="1" max="1" width="29.5703125" style="36" customWidth="1"/>
    <col min="2" max="2" width="14.5703125" style="36" customWidth="1"/>
    <col min="3" max="3" width="12.5703125" style="36" customWidth="1"/>
    <col min="4" max="4" width="11.85546875" style="36" customWidth="1"/>
    <col min="5" max="5" width="19.5703125" style="36" customWidth="1"/>
    <col min="6" max="6" width="11.85546875" style="36" customWidth="1"/>
    <col min="7" max="7" width="21.140625" style="36" customWidth="1"/>
    <col min="8" max="8" width="13.5703125" style="36" customWidth="1"/>
    <col min="9" max="9" width="26.7109375" style="36" hidden="1" customWidth="1"/>
    <col min="10" max="10" width="13.5703125" style="36" customWidth="1"/>
    <col min="11" max="11" width="20.85546875" style="36" customWidth="1"/>
    <col min="12" max="12" width="14.85546875" style="36" customWidth="1"/>
    <col min="13" max="13" width="12.7109375" style="36" customWidth="1"/>
    <col min="14" max="14" width="29.28515625" style="36" customWidth="1"/>
    <col min="15" max="16384" width="30.85546875" style="36"/>
  </cols>
  <sheetData>
    <row r="1" spans="1:14" ht="18.75" customHeight="1">
      <c r="A1" s="672" t="s">
        <v>246</v>
      </c>
      <c r="B1" s="672"/>
      <c r="C1" s="672"/>
      <c r="D1" s="672"/>
      <c r="E1" s="672"/>
      <c r="F1" s="672"/>
      <c r="G1" s="672"/>
      <c r="H1" s="672"/>
      <c r="I1" s="672"/>
      <c r="J1" s="672"/>
      <c r="K1" s="672"/>
      <c r="L1" s="672"/>
      <c r="M1" s="672"/>
      <c r="N1" s="672"/>
    </row>
    <row r="2" spans="1:14" ht="9.75" customHeight="1">
      <c r="A2" s="690"/>
      <c r="B2" s="690"/>
      <c r="C2" s="690"/>
      <c r="D2" s="690"/>
      <c r="E2" s="690"/>
      <c r="F2" s="690"/>
      <c r="G2" s="690"/>
      <c r="H2" s="690"/>
      <c r="I2" s="690"/>
      <c r="J2" s="690"/>
      <c r="K2" s="690"/>
      <c r="L2" s="690"/>
      <c r="M2" s="690"/>
      <c r="N2" s="690"/>
    </row>
    <row r="3" spans="1:14" ht="21" customHeight="1">
      <c r="A3" s="672" t="s">
        <v>638</v>
      </c>
      <c r="B3" s="672"/>
      <c r="C3" s="672"/>
      <c r="D3" s="672"/>
      <c r="E3" s="672"/>
      <c r="F3" s="672"/>
      <c r="G3" s="672"/>
      <c r="H3" s="672"/>
      <c r="I3" s="672"/>
      <c r="J3" s="672"/>
      <c r="K3" s="672"/>
      <c r="L3" s="672"/>
      <c r="M3" s="672"/>
      <c r="N3" s="672"/>
    </row>
    <row r="4" spans="1:14" ht="9" customHeight="1">
      <c r="A4" s="691"/>
      <c r="B4" s="691"/>
      <c r="C4" s="691"/>
      <c r="D4" s="691"/>
      <c r="E4" s="691"/>
      <c r="F4" s="691"/>
      <c r="G4" s="691"/>
      <c r="H4" s="691"/>
      <c r="I4" s="691"/>
      <c r="J4" s="691"/>
      <c r="K4" s="691"/>
      <c r="L4" s="691"/>
      <c r="M4" s="691"/>
      <c r="N4" s="691"/>
    </row>
    <row r="5" spans="1:14" ht="17.25" customHeight="1">
      <c r="A5" s="692" t="s">
        <v>260</v>
      </c>
      <c r="B5" s="692"/>
      <c r="C5" s="692"/>
      <c r="D5" s="692"/>
      <c r="E5" s="692"/>
      <c r="F5" s="692"/>
      <c r="G5" s="692"/>
      <c r="H5" s="692"/>
      <c r="I5" s="692"/>
      <c r="J5" s="692"/>
      <c r="K5" s="692"/>
      <c r="L5" s="692"/>
      <c r="M5" s="692"/>
      <c r="N5" s="692"/>
    </row>
    <row r="6" spans="1:14" ht="18.75" customHeight="1">
      <c r="A6" s="692" t="s">
        <v>393</v>
      </c>
      <c r="B6" s="692"/>
      <c r="C6" s="692"/>
      <c r="D6" s="692"/>
      <c r="E6" s="692"/>
      <c r="F6" s="692"/>
      <c r="G6" s="692"/>
      <c r="H6" s="692"/>
      <c r="I6" s="692"/>
      <c r="J6" s="692"/>
      <c r="K6" s="692"/>
      <c r="L6" s="692"/>
      <c r="M6" s="692"/>
      <c r="N6" s="692"/>
    </row>
    <row r="7" spans="1:14" ht="25.5" customHeight="1">
      <c r="A7" s="693" t="s">
        <v>650</v>
      </c>
      <c r="B7" s="693"/>
      <c r="C7" s="693"/>
      <c r="D7" s="693"/>
      <c r="E7" s="693"/>
      <c r="F7" s="693"/>
      <c r="G7" s="693"/>
      <c r="H7" s="693"/>
      <c r="I7" s="693"/>
      <c r="J7" s="693"/>
      <c r="K7" s="693"/>
      <c r="L7" s="693"/>
      <c r="M7" s="693"/>
      <c r="N7" s="693"/>
    </row>
    <row r="8" spans="1:14" ht="35.25" customHeight="1">
      <c r="A8" s="687" t="s">
        <v>71</v>
      </c>
      <c r="B8" s="684">
        <v>2017</v>
      </c>
      <c r="C8" s="686"/>
      <c r="D8" s="684">
        <v>2018</v>
      </c>
      <c r="E8" s="685"/>
      <c r="F8" s="686"/>
      <c r="G8" s="684">
        <v>2019</v>
      </c>
      <c r="H8" s="685"/>
      <c r="I8" s="685"/>
      <c r="J8" s="686"/>
      <c r="K8" s="678">
        <v>2020</v>
      </c>
      <c r="L8" s="680"/>
      <c r="M8" s="697" t="s">
        <v>72</v>
      </c>
      <c r="N8" s="502"/>
    </row>
    <row r="9" spans="1:14" ht="69" customHeight="1">
      <c r="A9" s="688"/>
      <c r="B9" s="73" t="s">
        <v>636</v>
      </c>
      <c r="C9" s="526" t="s">
        <v>98</v>
      </c>
      <c r="D9" s="598" t="s">
        <v>651</v>
      </c>
      <c r="E9" s="73" t="s">
        <v>552</v>
      </c>
      <c r="F9" s="73" t="s">
        <v>245</v>
      </c>
      <c r="G9" s="73" t="s">
        <v>553</v>
      </c>
      <c r="H9" s="598" t="s">
        <v>652</v>
      </c>
      <c r="I9" s="73" t="s">
        <v>548</v>
      </c>
      <c r="J9" s="73" t="s">
        <v>637</v>
      </c>
      <c r="K9" s="73" t="s">
        <v>656</v>
      </c>
      <c r="L9" s="73" t="s">
        <v>640</v>
      </c>
      <c r="M9" s="698"/>
    </row>
    <row r="10" spans="1:14" ht="15.75">
      <c r="A10" s="14" t="s">
        <v>0</v>
      </c>
      <c r="B10" s="14"/>
      <c r="C10" s="138"/>
      <c r="D10" s="604"/>
      <c r="E10" s="112"/>
      <c r="F10" s="146">
        <v>83.6</v>
      </c>
      <c r="G10" s="139"/>
      <c r="H10" s="604"/>
      <c r="I10" s="315"/>
      <c r="J10" s="315"/>
      <c r="K10" s="315"/>
      <c r="L10" s="315"/>
      <c r="M10" s="112"/>
    </row>
    <row r="11" spans="1:14" ht="13.5" customHeight="1">
      <c r="A11" s="47" t="s">
        <v>1</v>
      </c>
      <c r="B11" s="141">
        <v>0.85</v>
      </c>
      <c r="C11" s="141">
        <v>0.5</v>
      </c>
      <c r="D11" s="605">
        <v>90</v>
      </c>
      <c r="E11" s="694" t="s">
        <v>366</v>
      </c>
      <c r="F11" s="150">
        <v>100</v>
      </c>
      <c r="G11" s="140">
        <v>85</v>
      </c>
      <c r="H11" s="605">
        <v>100</v>
      </c>
      <c r="I11" s="332" t="s">
        <v>303</v>
      </c>
      <c r="J11" s="332">
        <v>0</v>
      </c>
      <c r="K11" s="332"/>
      <c r="L11" s="332"/>
      <c r="M11" s="81" t="s">
        <v>73</v>
      </c>
    </row>
    <row r="12" spans="1:14" ht="15.75">
      <c r="A12" s="47" t="s">
        <v>2</v>
      </c>
      <c r="B12" s="141">
        <v>0.85</v>
      </c>
      <c r="C12" s="141">
        <v>0.5</v>
      </c>
      <c r="D12" s="606">
        <v>90</v>
      </c>
      <c r="E12" s="695"/>
      <c r="F12" s="150">
        <v>40</v>
      </c>
      <c r="G12" s="140">
        <v>85</v>
      </c>
      <c r="H12" s="605">
        <v>85</v>
      </c>
      <c r="I12" s="332" t="s">
        <v>303</v>
      </c>
      <c r="J12" s="332">
        <v>0</v>
      </c>
      <c r="K12" s="332"/>
      <c r="L12" s="332"/>
      <c r="M12" s="81" t="s">
        <v>73</v>
      </c>
    </row>
    <row r="13" spans="1:14" ht="15.75">
      <c r="A13" s="47" t="s">
        <v>3</v>
      </c>
      <c r="B13" s="141">
        <v>0.85</v>
      </c>
      <c r="C13" s="141">
        <v>1</v>
      </c>
      <c r="D13" s="605">
        <v>85</v>
      </c>
      <c r="E13" s="695"/>
      <c r="F13" s="150">
        <v>100</v>
      </c>
      <c r="G13" s="140">
        <v>85</v>
      </c>
      <c r="H13" s="605">
        <v>90</v>
      </c>
      <c r="I13" s="332" t="s">
        <v>303</v>
      </c>
      <c r="J13" s="332">
        <v>72.7</v>
      </c>
      <c r="K13" s="332"/>
      <c r="L13" s="332"/>
      <c r="M13" s="81" t="s">
        <v>73</v>
      </c>
    </row>
    <row r="14" spans="1:14" ht="13.5" customHeight="1">
      <c r="A14" s="47" t="s">
        <v>4</v>
      </c>
      <c r="B14" s="141">
        <v>0.8</v>
      </c>
      <c r="C14" s="141">
        <v>0.75</v>
      </c>
      <c r="D14" s="605">
        <v>90</v>
      </c>
      <c r="E14" s="695"/>
      <c r="F14" s="150">
        <v>100</v>
      </c>
      <c r="G14" s="140">
        <v>85</v>
      </c>
      <c r="H14" s="605">
        <v>85</v>
      </c>
      <c r="I14" s="332" t="s">
        <v>303</v>
      </c>
      <c r="J14" s="332">
        <v>66.7</v>
      </c>
      <c r="K14" s="332"/>
      <c r="L14" s="332"/>
      <c r="M14" s="81" t="s">
        <v>73</v>
      </c>
    </row>
    <row r="15" spans="1:14" ht="15.75">
      <c r="A15" s="47" t="s">
        <v>5</v>
      </c>
      <c r="B15" s="141">
        <v>0.85</v>
      </c>
      <c r="C15" s="141">
        <v>0.33300000000000002</v>
      </c>
      <c r="D15" s="605">
        <v>90</v>
      </c>
      <c r="E15" s="695"/>
      <c r="F15" s="150">
        <v>100</v>
      </c>
      <c r="G15" s="140">
        <v>85</v>
      </c>
      <c r="H15" s="605">
        <v>90</v>
      </c>
      <c r="I15" s="332" t="s">
        <v>303</v>
      </c>
      <c r="J15" s="332">
        <v>100</v>
      </c>
      <c r="K15" s="332"/>
      <c r="L15" s="332"/>
      <c r="M15" s="81" t="s">
        <v>73</v>
      </c>
    </row>
    <row r="16" spans="1:14" ht="66.75" customHeight="1">
      <c r="A16" s="47" t="s">
        <v>6</v>
      </c>
      <c r="B16" s="477">
        <v>0.85</v>
      </c>
      <c r="C16" s="477">
        <v>0.75</v>
      </c>
      <c r="D16" s="605">
        <v>87.5</v>
      </c>
      <c r="E16" s="695"/>
      <c r="F16" s="150">
        <v>100</v>
      </c>
      <c r="G16" s="140">
        <v>85</v>
      </c>
      <c r="H16" s="605">
        <v>75</v>
      </c>
      <c r="I16" s="60" t="s">
        <v>449</v>
      </c>
      <c r="J16" s="332">
        <v>87.5</v>
      </c>
      <c r="K16" s="60"/>
      <c r="L16" s="60"/>
      <c r="M16" s="81" t="s">
        <v>73</v>
      </c>
    </row>
    <row r="17" spans="1:13" ht="13.5" customHeight="1">
      <c r="A17" s="47" t="s">
        <v>7</v>
      </c>
      <c r="B17" s="141">
        <v>0.99</v>
      </c>
      <c r="C17" s="141">
        <v>0.25</v>
      </c>
      <c r="D17" s="605">
        <v>90</v>
      </c>
      <c r="E17" s="695"/>
      <c r="F17" s="150">
        <v>87.5</v>
      </c>
      <c r="G17" s="140">
        <v>85</v>
      </c>
      <c r="H17" s="605">
        <v>85</v>
      </c>
      <c r="I17" s="332" t="s">
        <v>303</v>
      </c>
      <c r="J17" s="332">
        <v>55.6</v>
      </c>
      <c r="K17" s="332"/>
      <c r="L17" s="332"/>
      <c r="M17" s="81" t="s">
        <v>73</v>
      </c>
    </row>
    <row r="18" spans="1:13" ht="13.5" customHeight="1">
      <c r="A18" s="47" t="s">
        <v>8</v>
      </c>
      <c r="B18" s="141">
        <v>0.7</v>
      </c>
      <c r="C18" s="141">
        <v>0.94</v>
      </c>
      <c r="D18" s="605">
        <v>85</v>
      </c>
      <c r="E18" s="695"/>
      <c r="F18" s="150">
        <v>100</v>
      </c>
      <c r="G18" s="140">
        <v>85</v>
      </c>
      <c r="H18" s="605">
        <v>85</v>
      </c>
      <c r="I18" s="332" t="s">
        <v>303</v>
      </c>
      <c r="J18" s="332">
        <v>73.900000000000006</v>
      </c>
      <c r="K18" s="332"/>
      <c r="L18" s="332"/>
      <c r="M18" s="81" t="s">
        <v>73</v>
      </c>
    </row>
    <row r="19" spans="1:13" ht="13.5" customHeight="1">
      <c r="A19" s="47" t="s">
        <v>9</v>
      </c>
      <c r="B19" s="141">
        <v>1</v>
      </c>
      <c r="C19" s="141">
        <v>0</v>
      </c>
      <c r="D19" s="605">
        <v>90</v>
      </c>
      <c r="E19" s="695"/>
      <c r="F19" s="150">
        <v>100</v>
      </c>
      <c r="G19" s="140">
        <v>85</v>
      </c>
      <c r="H19" s="605">
        <v>85</v>
      </c>
      <c r="I19" s="332" t="s">
        <v>303</v>
      </c>
      <c r="J19" s="332">
        <v>20</v>
      </c>
      <c r="K19" s="332"/>
      <c r="L19" s="332"/>
      <c r="M19" s="81" t="s">
        <v>73</v>
      </c>
    </row>
    <row r="20" spans="1:13" ht="13.5" customHeight="1">
      <c r="A20" s="47"/>
      <c r="B20" s="47"/>
      <c r="C20" s="142"/>
      <c r="D20" s="600"/>
      <c r="E20" s="695"/>
      <c r="F20" s="142"/>
      <c r="G20" s="142"/>
      <c r="H20" s="600"/>
      <c r="I20" s="332" t="s">
        <v>303</v>
      </c>
      <c r="J20" s="332"/>
      <c r="K20" s="332"/>
      <c r="L20" s="332"/>
      <c r="M20" s="83"/>
    </row>
    <row r="21" spans="1:13" ht="13.5" customHeight="1">
      <c r="A21" s="14" t="s">
        <v>10</v>
      </c>
      <c r="B21" s="14"/>
      <c r="C21" s="143"/>
      <c r="D21" s="605"/>
      <c r="E21" s="695"/>
      <c r="F21" s="137">
        <v>90</v>
      </c>
      <c r="G21" s="144"/>
      <c r="H21" s="605"/>
      <c r="I21" s="332" t="s">
        <v>303</v>
      </c>
      <c r="J21" s="335"/>
      <c r="K21" s="335"/>
      <c r="L21" s="335"/>
      <c r="M21" s="84"/>
    </row>
    <row r="22" spans="1:13" ht="13.5" customHeight="1">
      <c r="A22" s="47" t="s">
        <v>11</v>
      </c>
      <c r="B22" s="141">
        <v>0.85</v>
      </c>
      <c r="C22" s="145">
        <v>0</v>
      </c>
      <c r="D22" s="605">
        <v>90</v>
      </c>
      <c r="E22" s="695"/>
      <c r="F22" s="140">
        <v>100</v>
      </c>
      <c r="G22" s="140">
        <v>85</v>
      </c>
      <c r="H22" s="605">
        <v>100</v>
      </c>
      <c r="I22" s="332" t="s">
        <v>303</v>
      </c>
      <c r="J22" s="332">
        <v>100</v>
      </c>
      <c r="K22" s="332"/>
      <c r="L22" s="332"/>
      <c r="M22" s="81" t="s">
        <v>73</v>
      </c>
    </row>
    <row r="23" spans="1:13" ht="13.5" customHeight="1">
      <c r="A23" s="47" t="s">
        <v>12</v>
      </c>
      <c r="B23" s="141">
        <v>0.85</v>
      </c>
      <c r="C23" s="145">
        <v>0</v>
      </c>
      <c r="D23" s="605">
        <v>90</v>
      </c>
      <c r="E23" s="695"/>
      <c r="F23" s="140">
        <v>0</v>
      </c>
      <c r="G23" s="140">
        <v>85</v>
      </c>
      <c r="H23" s="605">
        <v>90</v>
      </c>
      <c r="I23" s="332" t="s">
        <v>303</v>
      </c>
      <c r="J23" s="332">
        <v>0</v>
      </c>
      <c r="K23" s="332"/>
      <c r="L23" s="332"/>
      <c r="M23" s="81" t="s">
        <v>73</v>
      </c>
    </row>
    <row r="24" spans="1:13" ht="13.5" customHeight="1">
      <c r="A24" s="47" t="s">
        <v>13</v>
      </c>
      <c r="B24" s="141">
        <v>0.85</v>
      </c>
      <c r="C24" s="145">
        <v>0</v>
      </c>
      <c r="D24" s="605">
        <v>90</v>
      </c>
      <c r="E24" s="695"/>
      <c r="F24" s="140">
        <v>100</v>
      </c>
      <c r="G24" s="140">
        <v>85</v>
      </c>
      <c r="H24" s="605">
        <v>90</v>
      </c>
      <c r="I24" s="332" t="s">
        <v>303</v>
      </c>
      <c r="J24" s="332">
        <v>50</v>
      </c>
      <c r="K24" s="332"/>
      <c r="L24" s="332"/>
      <c r="M24" s="81" t="s">
        <v>73</v>
      </c>
    </row>
    <row r="25" spans="1:13" ht="13.5" customHeight="1">
      <c r="A25" s="47" t="s">
        <v>14</v>
      </c>
      <c r="B25" s="141">
        <v>0.85</v>
      </c>
      <c r="C25" s="145">
        <v>1</v>
      </c>
      <c r="D25" s="605">
        <v>90</v>
      </c>
      <c r="E25" s="695"/>
      <c r="F25" s="140">
        <v>100</v>
      </c>
      <c r="G25" s="140">
        <v>85</v>
      </c>
      <c r="H25" s="605">
        <v>90</v>
      </c>
      <c r="I25" s="332" t="s">
        <v>303</v>
      </c>
      <c r="J25" s="332">
        <v>50</v>
      </c>
      <c r="K25" s="332"/>
      <c r="L25" s="332"/>
      <c r="M25" s="81" t="s">
        <v>73</v>
      </c>
    </row>
    <row r="26" spans="1:13" ht="13.5" customHeight="1">
      <c r="A26" s="47" t="s">
        <v>15</v>
      </c>
      <c r="B26" s="141">
        <v>0.9</v>
      </c>
      <c r="C26" s="145">
        <v>1</v>
      </c>
      <c r="D26" s="605">
        <v>100</v>
      </c>
      <c r="E26" s="695"/>
      <c r="F26" s="140">
        <v>100</v>
      </c>
      <c r="G26" s="140">
        <v>85</v>
      </c>
      <c r="H26" s="605">
        <v>100</v>
      </c>
      <c r="I26" s="332" t="s">
        <v>303</v>
      </c>
      <c r="J26" s="332">
        <v>96.2</v>
      </c>
      <c r="K26" s="332"/>
      <c r="L26" s="332"/>
      <c r="M26" s="81" t="s">
        <v>73</v>
      </c>
    </row>
    <row r="27" spans="1:13" ht="13.5" customHeight="1">
      <c r="A27" s="47" t="s">
        <v>16</v>
      </c>
      <c r="B27" s="145">
        <v>0.85</v>
      </c>
      <c r="C27" s="145">
        <v>0.33</v>
      </c>
      <c r="D27" s="605">
        <v>90</v>
      </c>
      <c r="E27" s="695"/>
      <c r="F27" s="140">
        <v>100</v>
      </c>
      <c r="G27" s="140">
        <v>85</v>
      </c>
      <c r="H27" s="605">
        <v>90</v>
      </c>
      <c r="I27" s="332" t="s">
        <v>303</v>
      </c>
      <c r="J27" s="332">
        <v>0</v>
      </c>
      <c r="K27" s="332"/>
      <c r="L27" s="332"/>
      <c r="M27" s="81" t="s">
        <v>73</v>
      </c>
    </row>
    <row r="28" spans="1:13" ht="13.5" customHeight="1">
      <c r="A28" s="47"/>
      <c r="B28" s="165"/>
      <c r="C28" s="142"/>
      <c r="D28" s="600"/>
      <c r="E28" s="695"/>
      <c r="F28" s="142"/>
      <c r="G28" s="142"/>
      <c r="H28" s="600"/>
      <c r="I28" s="332" t="s">
        <v>303</v>
      </c>
      <c r="J28" s="332"/>
      <c r="K28" s="332"/>
      <c r="L28" s="332"/>
      <c r="M28" s="83"/>
    </row>
    <row r="29" spans="1:13" ht="13.5" customHeight="1">
      <c r="A29" s="14" t="s">
        <v>17</v>
      </c>
      <c r="B29" s="162"/>
      <c r="C29" s="137"/>
      <c r="D29" s="607"/>
      <c r="E29" s="695"/>
      <c r="F29" s="137">
        <v>86.8</v>
      </c>
      <c r="G29" s="138"/>
      <c r="H29" s="607"/>
      <c r="I29" s="281"/>
      <c r="J29" s="281"/>
      <c r="K29" s="281"/>
      <c r="L29" s="281"/>
      <c r="M29" s="95"/>
    </row>
    <row r="30" spans="1:13" ht="13.5" customHeight="1">
      <c r="A30" s="47" t="s">
        <v>18</v>
      </c>
      <c r="B30" s="141">
        <v>0.85</v>
      </c>
      <c r="C30" s="145">
        <v>1</v>
      </c>
      <c r="D30" s="605">
        <v>90</v>
      </c>
      <c r="E30" s="695"/>
      <c r="F30" s="140">
        <v>0</v>
      </c>
      <c r="G30" s="140">
        <v>85</v>
      </c>
      <c r="H30" s="605">
        <v>90</v>
      </c>
      <c r="I30" s="332" t="s">
        <v>303</v>
      </c>
      <c r="J30" s="332">
        <v>0</v>
      </c>
      <c r="K30" s="332"/>
      <c r="L30" s="332"/>
      <c r="M30" s="81" t="s">
        <v>73</v>
      </c>
    </row>
    <row r="31" spans="1:13" ht="13.5" customHeight="1">
      <c r="A31" s="47" t="s">
        <v>19</v>
      </c>
      <c r="B31" s="141">
        <v>0.9</v>
      </c>
      <c r="C31" s="145">
        <v>1</v>
      </c>
      <c r="D31" s="605">
        <v>90</v>
      </c>
      <c r="E31" s="695"/>
      <c r="F31" s="140">
        <v>100</v>
      </c>
      <c r="G31" s="140">
        <v>85</v>
      </c>
      <c r="H31" s="605">
        <v>85</v>
      </c>
      <c r="I31" s="332" t="s">
        <v>303</v>
      </c>
      <c r="J31" s="551" t="s">
        <v>99</v>
      </c>
      <c r="K31" s="332"/>
      <c r="L31" s="332"/>
      <c r="M31" s="81" t="s">
        <v>73</v>
      </c>
    </row>
    <row r="32" spans="1:13" ht="13.5" customHeight="1">
      <c r="A32" s="47" t="s">
        <v>20</v>
      </c>
      <c r="B32" s="141">
        <v>0.85</v>
      </c>
      <c r="C32" s="145">
        <v>0.33</v>
      </c>
      <c r="D32" s="605">
        <v>90</v>
      </c>
      <c r="E32" s="695"/>
      <c r="F32" s="140">
        <v>50</v>
      </c>
      <c r="G32" s="140">
        <v>85</v>
      </c>
      <c r="H32" s="605">
        <v>90</v>
      </c>
      <c r="I32" s="332" t="s">
        <v>303</v>
      </c>
      <c r="J32" s="332">
        <v>40</v>
      </c>
      <c r="K32" s="332"/>
      <c r="L32" s="332"/>
      <c r="M32" s="81" t="s">
        <v>73</v>
      </c>
    </row>
    <row r="33" spans="1:13" ht="13.5" customHeight="1">
      <c r="A33" s="47" t="s">
        <v>21</v>
      </c>
      <c r="B33" s="141">
        <v>0.85</v>
      </c>
      <c r="C33" s="145" t="s">
        <v>99</v>
      </c>
      <c r="D33" s="605">
        <v>90</v>
      </c>
      <c r="E33" s="695"/>
      <c r="F33" s="140">
        <v>0</v>
      </c>
      <c r="G33" s="140">
        <v>85</v>
      </c>
      <c r="H33" s="605">
        <v>85</v>
      </c>
      <c r="I33" s="332" t="s">
        <v>303</v>
      </c>
      <c r="J33" s="332">
        <v>0</v>
      </c>
      <c r="K33" s="332"/>
      <c r="L33" s="332"/>
      <c r="M33" s="81" t="s">
        <v>73</v>
      </c>
    </row>
    <row r="34" spans="1:13" ht="13.5" customHeight="1">
      <c r="A34" s="47" t="s">
        <v>22</v>
      </c>
      <c r="B34" s="141">
        <v>0.85</v>
      </c>
      <c r="C34" s="145">
        <v>0.95</v>
      </c>
      <c r="D34" s="605">
        <v>90</v>
      </c>
      <c r="E34" s="695"/>
      <c r="F34" s="140">
        <v>100</v>
      </c>
      <c r="G34" s="140">
        <v>85</v>
      </c>
      <c r="H34" s="605">
        <v>85</v>
      </c>
      <c r="I34" s="332" t="s">
        <v>303</v>
      </c>
      <c r="J34" s="332">
        <v>87</v>
      </c>
      <c r="K34" s="332"/>
      <c r="L34" s="332"/>
      <c r="M34" s="81" t="s">
        <v>73</v>
      </c>
    </row>
    <row r="35" spans="1:13" ht="13.5" customHeight="1">
      <c r="A35" s="47" t="s">
        <v>23</v>
      </c>
      <c r="B35" s="141">
        <v>0.85</v>
      </c>
      <c r="C35" s="145">
        <v>0.75</v>
      </c>
      <c r="D35" s="605">
        <v>90</v>
      </c>
      <c r="E35" s="695"/>
      <c r="F35" s="140">
        <v>75</v>
      </c>
      <c r="G35" s="140">
        <v>85</v>
      </c>
      <c r="H35" s="605">
        <v>90</v>
      </c>
      <c r="I35" s="332" t="s">
        <v>303</v>
      </c>
      <c r="J35" s="332">
        <v>80</v>
      </c>
      <c r="K35" s="332"/>
      <c r="L35" s="332"/>
      <c r="M35" s="81" t="s">
        <v>73</v>
      </c>
    </row>
    <row r="36" spans="1:13" ht="13.5" customHeight="1">
      <c r="A36" s="47" t="s">
        <v>24</v>
      </c>
      <c r="B36" s="141">
        <v>0.9</v>
      </c>
      <c r="C36" s="145">
        <v>1</v>
      </c>
      <c r="D36" s="605">
        <v>90</v>
      </c>
      <c r="E36" s="695"/>
      <c r="F36" s="140">
        <v>100</v>
      </c>
      <c r="G36" s="140">
        <v>85</v>
      </c>
      <c r="H36" s="605">
        <v>90</v>
      </c>
      <c r="I36" s="332" t="s">
        <v>303</v>
      </c>
      <c r="J36" s="332">
        <v>100</v>
      </c>
      <c r="K36" s="332"/>
      <c r="L36" s="332"/>
      <c r="M36" s="81" t="s">
        <v>73</v>
      </c>
    </row>
    <row r="37" spans="1:13" ht="13.5" customHeight="1">
      <c r="A37" s="47" t="s">
        <v>25</v>
      </c>
      <c r="B37" s="141">
        <v>0.85</v>
      </c>
      <c r="C37" s="145">
        <v>1</v>
      </c>
      <c r="D37" s="605">
        <v>85</v>
      </c>
      <c r="E37" s="695"/>
      <c r="F37" s="140">
        <v>10</v>
      </c>
      <c r="G37" s="140">
        <v>85</v>
      </c>
      <c r="H37" s="605">
        <v>85</v>
      </c>
      <c r="I37" s="332" t="s">
        <v>303</v>
      </c>
      <c r="J37" s="332">
        <v>50</v>
      </c>
      <c r="K37" s="332"/>
      <c r="L37" s="332"/>
      <c r="M37" s="81" t="s">
        <v>73</v>
      </c>
    </row>
    <row r="38" spans="1:13" ht="13.5" customHeight="1">
      <c r="A38" s="47"/>
      <c r="B38" s="165"/>
      <c r="C38" s="142"/>
      <c r="D38" s="600"/>
      <c r="E38" s="696"/>
      <c r="F38" s="142"/>
      <c r="G38" s="142"/>
      <c r="H38" s="600"/>
      <c r="I38" s="332"/>
      <c r="J38" s="332"/>
      <c r="K38" s="332"/>
      <c r="L38" s="332"/>
      <c r="M38" s="83"/>
    </row>
    <row r="39" spans="1:13" ht="39" customHeight="1">
      <c r="A39" s="73" t="s">
        <v>80</v>
      </c>
      <c r="B39" s="199"/>
      <c r="C39" s="137"/>
      <c r="D39" s="607"/>
      <c r="E39" s="95"/>
      <c r="F39" s="137">
        <v>78.099999999999994</v>
      </c>
      <c r="G39" s="138"/>
      <c r="H39" s="607"/>
      <c r="I39" s="281"/>
      <c r="J39" s="281"/>
      <c r="K39" s="281"/>
      <c r="L39" s="281"/>
      <c r="M39" s="95"/>
    </row>
    <row r="40" spans="1:13" ht="13.5" customHeight="1">
      <c r="A40" s="47" t="s">
        <v>26</v>
      </c>
      <c r="B40" s="141">
        <v>1</v>
      </c>
      <c r="C40" s="145">
        <v>0.41</v>
      </c>
      <c r="D40" s="605">
        <v>100</v>
      </c>
      <c r="E40" s="694" t="s">
        <v>366</v>
      </c>
      <c r="F40" s="140">
        <v>100</v>
      </c>
      <c r="G40" s="140">
        <v>85</v>
      </c>
      <c r="H40" s="605">
        <v>90</v>
      </c>
      <c r="I40" s="332" t="s">
        <v>303</v>
      </c>
      <c r="J40" s="332">
        <v>87.5</v>
      </c>
      <c r="K40" s="332"/>
      <c r="L40" s="332"/>
      <c r="M40" s="81" t="s">
        <v>73</v>
      </c>
    </row>
    <row r="41" spans="1:13" ht="13.5" customHeight="1">
      <c r="A41" s="47" t="s">
        <v>27</v>
      </c>
      <c r="B41" s="141">
        <v>0.8</v>
      </c>
      <c r="C41" s="145">
        <v>0</v>
      </c>
      <c r="D41" s="605">
        <v>90</v>
      </c>
      <c r="E41" s="695"/>
      <c r="F41" s="140">
        <v>20</v>
      </c>
      <c r="G41" s="140">
        <v>85</v>
      </c>
      <c r="H41" s="605">
        <v>85</v>
      </c>
      <c r="I41" s="332" t="s">
        <v>303</v>
      </c>
      <c r="J41" s="332">
        <v>50</v>
      </c>
      <c r="K41" s="332"/>
      <c r="L41" s="332"/>
      <c r="M41" s="81" t="s">
        <v>73</v>
      </c>
    </row>
    <row r="42" spans="1:13" ht="13.5" customHeight="1">
      <c r="A42" s="47" t="s">
        <v>259</v>
      </c>
      <c r="B42" s="141">
        <v>0.85</v>
      </c>
      <c r="C42" s="145">
        <v>1</v>
      </c>
      <c r="D42" s="605">
        <v>90</v>
      </c>
      <c r="E42" s="695"/>
      <c r="F42" s="140">
        <v>100</v>
      </c>
      <c r="G42" s="140">
        <v>85</v>
      </c>
      <c r="H42" s="605">
        <v>85</v>
      </c>
      <c r="I42" s="332" t="s">
        <v>303</v>
      </c>
      <c r="J42" s="332">
        <v>83.3</v>
      </c>
      <c r="K42" s="332"/>
      <c r="L42" s="332"/>
      <c r="M42" s="81" t="s">
        <v>73</v>
      </c>
    </row>
    <row r="43" spans="1:13" ht="61.5" customHeight="1">
      <c r="A43" s="47" t="s">
        <v>29</v>
      </c>
      <c r="B43" s="141">
        <v>1</v>
      </c>
      <c r="C43" s="145">
        <v>1</v>
      </c>
      <c r="D43" s="605">
        <v>90</v>
      </c>
      <c r="E43" s="695"/>
      <c r="F43" s="140">
        <v>100</v>
      </c>
      <c r="G43" s="140">
        <v>85</v>
      </c>
      <c r="H43" s="605">
        <v>85</v>
      </c>
      <c r="I43" s="60" t="s">
        <v>449</v>
      </c>
      <c r="J43" s="332">
        <v>100</v>
      </c>
      <c r="K43" s="60"/>
      <c r="L43" s="60"/>
      <c r="M43" s="81" t="s">
        <v>73</v>
      </c>
    </row>
    <row r="44" spans="1:13" ht="13.5" customHeight="1">
      <c r="A44" s="47" t="s">
        <v>30</v>
      </c>
      <c r="B44" s="141">
        <v>0.85</v>
      </c>
      <c r="C44" s="145">
        <v>1</v>
      </c>
      <c r="D44" s="605">
        <v>90</v>
      </c>
      <c r="E44" s="695"/>
      <c r="F44" s="140">
        <v>100</v>
      </c>
      <c r="G44" s="140">
        <v>85</v>
      </c>
      <c r="H44" s="605">
        <v>90</v>
      </c>
      <c r="I44" s="332" t="s">
        <v>303</v>
      </c>
      <c r="J44" s="332">
        <v>91.7</v>
      </c>
      <c r="K44" s="332"/>
      <c r="L44" s="332"/>
      <c r="M44" s="81" t="s">
        <v>73</v>
      </c>
    </row>
    <row r="45" spans="1:13" ht="13.5" customHeight="1">
      <c r="A45" s="47" t="s">
        <v>31</v>
      </c>
      <c r="B45" s="141">
        <v>1</v>
      </c>
      <c r="C45" s="145" t="s">
        <v>99</v>
      </c>
      <c r="D45" s="605">
        <v>90</v>
      </c>
      <c r="E45" s="695"/>
      <c r="F45" s="140">
        <v>100</v>
      </c>
      <c r="G45" s="140">
        <v>85</v>
      </c>
      <c r="H45" s="605">
        <v>85</v>
      </c>
      <c r="I45" s="332" t="s">
        <v>303</v>
      </c>
      <c r="J45" s="332">
        <v>80</v>
      </c>
      <c r="K45" s="332"/>
      <c r="L45" s="332"/>
      <c r="M45" s="81" t="s">
        <v>73</v>
      </c>
    </row>
    <row r="46" spans="1:13" ht="51">
      <c r="A46" s="47" t="s">
        <v>32</v>
      </c>
      <c r="B46" s="477">
        <v>0.74</v>
      </c>
      <c r="C46" s="140">
        <v>78.569999999999993</v>
      </c>
      <c r="D46" s="605">
        <v>75</v>
      </c>
      <c r="E46" s="695"/>
      <c r="F46" s="140">
        <v>78.8</v>
      </c>
      <c r="G46" s="140">
        <v>85</v>
      </c>
      <c r="H46" s="605">
        <v>80</v>
      </c>
      <c r="I46" s="60" t="s">
        <v>450</v>
      </c>
      <c r="J46" s="332">
        <v>74.400000000000006</v>
      </c>
      <c r="K46" s="332"/>
      <c r="L46" s="332"/>
      <c r="M46" s="81" t="s">
        <v>73</v>
      </c>
    </row>
    <row r="47" spans="1:13" ht="66.75">
      <c r="A47" s="47" t="s">
        <v>33</v>
      </c>
      <c r="B47" s="477">
        <v>1</v>
      </c>
      <c r="C47" s="151">
        <v>0.88</v>
      </c>
      <c r="D47" s="605">
        <v>100</v>
      </c>
      <c r="E47" s="695"/>
      <c r="F47" s="140">
        <v>100</v>
      </c>
      <c r="G47" s="140">
        <v>85</v>
      </c>
      <c r="H47" s="606">
        <v>75</v>
      </c>
      <c r="I47" s="332" t="s">
        <v>653</v>
      </c>
      <c r="J47" s="332">
        <v>100</v>
      </c>
      <c r="K47" s="332"/>
      <c r="L47" s="332"/>
      <c r="M47" s="81" t="s">
        <v>73</v>
      </c>
    </row>
    <row r="48" spans="1:13" ht="13.5" customHeight="1">
      <c r="A48" s="47" t="s">
        <v>34</v>
      </c>
      <c r="B48" s="141">
        <v>0.85</v>
      </c>
      <c r="C48" s="145">
        <v>1</v>
      </c>
      <c r="D48" s="605">
        <v>100</v>
      </c>
      <c r="E48" s="695"/>
      <c r="F48" s="140">
        <v>100</v>
      </c>
      <c r="G48" s="140">
        <v>85</v>
      </c>
      <c r="H48" s="605">
        <v>100</v>
      </c>
      <c r="I48" s="332" t="s">
        <v>303</v>
      </c>
      <c r="J48" s="332">
        <v>100</v>
      </c>
      <c r="K48" s="332"/>
      <c r="L48" s="332"/>
      <c r="M48" s="81" t="s">
        <v>73</v>
      </c>
    </row>
    <row r="49" spans="1:13" ht="13.5" customHeight="1">
      <c r="A49" s="47" t="s">
        <v>35</v>
      </c>
      <c r="B49" s="141">
        <v>0.85</v>
      </c>
      <c r="C49" s="145">
        <v>1</v>
      </c>
      <c r="D49" s="605">
        <v>90</v>
      </c>
      <c r="E49" s="695"/>
      <c r="F49" s="140">
        <v>100</v>
      </c>
      <c r="G49" s="140">
        <v>85</v>
      </c>
      <c r="H49" s="605">
        <v>90</v>
      </c>
      <c r="I49" s="332" t="s">
        <v>303</v>
      </c>
      <c r="J49" s="332">
        <v>100</v>
      </c>
      <c r="K49" s="332"/>
      <c r="L49" s="332"/>
      <c r="M49" s="81" t="s">
        <v>73</v>
      </c>
    </row>
    <row r="50" spans="1:13" ht="13.5" customHeight="1">
      <c r="A50" s="47" t="s">
        <v>36</v>
      </c>
      <c r="B50" s="141">
        <v>0.71</v>
      </c>
      <c r="C50" s="145" t="s">
        <v>99</v>
      </c>
      <c r="D50" s="605">
        <v>90</v>
      </c>
      <c r="E50" s="695"/>
      <c r="F50" s="140">
        <v>50</v>
      </c>
      <c r="G50" s="140">
        <v>85</v>
      </c>
      <c r="H50" s="605">
        <v>90</v>
      </c>
      <c r="I50" s="332" t="s">
        <v>303</v>
      </c>
      <c r="J50" s="332">
        <v>33.299999999999997</v>
      </c>
      <c r="K50" s="332"/>
      <c r="L50" s="332"/>
      <c r="M50" s="81" t="s">
        <v>73</v>
      </c>
    </row>
    <row r="51" spans="1:13" ht="13.5" customHeight="1">
      <c r="A51" s="47" t="s">
        <v>37</v>
      </c>
      <c r="B51" s="141">
        <v>1</v>
      </c>
      <c r="C51" s="145">
        <v>0.66</v>
      </c>
      <c r="D51" s="605">
        <v>90</v>
      </c>
      <c r="E51" s="695"/>
      <c r="F51" s="140">
        <v>100</v>
      </c>
      <c r="G51" s="140">
        <v>85</v>
      </c>
      <c r="H51" s="605">
        <v>85</v>
      </c>
      <c r="I51" s="332" t="s">
        <v>303</v>
      </c>
      <c r="J51" s="332">
        <v>100</v>
      </c>
      <c r="K51" s="332"/>
      <c r="L51" s="332"/>
      <c r="M51" s="81" t="s">
        <v>73</v>
      </c>
    </row>
    <row r="52" spans="1:13" ht="13.5" customHeight="1">
      <c r="A52" s="47"/>
      <c r="B52" s="165"/>
      <c r="C52" s="142"/>
      <c r="D52" s="600"/>
      <c r="E52" s="695"/>
      <c r="F52" s="142"/>
      <c r="G52" s="142"/>
      <c r="H52" s="600"/>
      <c r="I52" s="334" t="s">
        <v>303</v>
      </c>
      <c r="J52" s="334"/>
      <c r="K52" s="334"/>
      <c r="L52" s="334"/>
      <c r="M52" s="83"/>
    </row>
    <row r="53" spans="1:13" ht="13.5" customHeight="1">
      <c r="A53" s="14" t="s">
        <v>38</v>
      </c>
      <c r="B53" s="162"/>
      <c r="C53" s="137"/>
      <c r="D53" s="605"/>
      <c r="E53" s="695"/>
      <c r="F53" s="137">
        <v>89.4</v>
      </c>
      <c r="G53" s="144"/>
      <c r="H53" s="605"/>
      <c r="I53" s="335"/>
      <c r="J53" s="335"/>
      <c r="K53" s="335"/>
      <c r="L53" s="335"/>
      <c r="M53" s="84"/>
    </row>
    <row r="54" spans="1:13" ht="13.5" customHeight="1">
      <c r="A54" s="47" t="s">
        <v>39</v>
      </c>
      <c r="B54" s="141">
        <v>0.85</v>
      </c>
      <c r="C54" s="145">
        <v>1</v>
      </c>
      <c r="D54" s="605">
        <v>90</v>
      </c>
      <c r="E54" s="695"/>
      <c r="F54" s="140">
        <v>100</v>
      </c>
      <c r="G54" s="140">
        <v>85</v>
      </c>
      <c r="H54" s="605">
        <v>85</v>
      </c>
      <c r="I54" s="332" t="s">
        <v>303</v>
      </c>
      <c r="J54" s="332">
        <v>32.299999999999997</v>
      </c>
      <c r="K54" s="332"/>
      <c r="L54" s="332"/>
      <c r="M54" s="81" t="s">
        <v>73</v>
      </c>
    </row>
    <row r="55" spans="1:13" ht="13.5" customHeight="1">
      <c r="A55" s="47" t="s">
        <v>40</v>
      </c>
      <c r="B55" s="141">
        <v>0.85</v>
      </c>
      <c r="C55" s="145">
        <v>1</v>
      </c>
      <c r="D55" s="605">
        <v>100</v>
      </c>
      <c r="E55" s="695"/>
      <c r="F55" s="140">
        <v>100</v>
      </c>
      <c r="G55" s="140">
        <v>85</v>
      </c>
      <c r="H55" s="605">
        <v>90</v>
      </c>
      <c r="I55" s="332" t="s">
        <v>303</v>
      </c>
      <c r="J55" s="332">
        <v>100</v>
      </c>
      <c r="K55" s="332"/>
      <c r="L55" s="332"/>
      <c r="M55" s="81" t="s">
        <v>73</v>
      </c>
    </row>
    <row r="56" spans="1:13" ht="13.5" customHeight="1">
      <c r="A56" s="47" t="s">
        <v>41</v>
      </c>
      <c r="B56" s="141">
        <v>1</v>
      </c>
      <c r="C56" s="145">
        <v>0</v>
      </c>
      <c r="D56" s="605">
        <v>100</v>
      </c>
      <c r="E56" s="695"/>
      <c r="F56" s="140">
        <v>0</v>
      </c>
      <c r="G56" s="140">
        <v>85</v>
      </c>
      <c r="H56" s="605">
        <v>85</v>
      </c>
      <c r="I56" s="332" t="s">
        <v>303</v>
      </c>
      <c r="J56" s="332">
        <v>0</v>
      </c>
      <c r="K56" s="332"/>
      <c r="L56" s="332"/>
      <c r="M56" s="81" t="s">
        <v>73</v>
      </c>
    </row>
    <row r="57" spans="1:13" ht="13.5" customHeight="1">
      <c r="A57" s="47" t="s">
        <v>42</v>
      </c>
      <c r="B57" s="141">
        <v>0.85</v>
      </c>
      <c r="C57" s="145" t="s">
        <v>99</v>
      </c>
      <c r="D57" s="605">
        <v>100</v>
      </c>
      <c r="E57" s="695"/>
      <c r="F57" s="140">
        <v>100</v>
      </c>
      <c r="G57" s="140">
        <v>85</v>
      </c>
      <c r="H57" s="605">
        <v>90</v>
      </c>
      <c r="I57" s="332" t="s">
        <v>303</v>
      </c>
      <c r="J57" s="332">
        <v>100</v>
      </c>
      <c r="K57" s="332"/>
      <c r="L57" s="332"/>
      <c r="M57" s="81" t="s">
        <v>73</v>
      </c>
    </row>
    <row r="58" spans="1:13" ht="13.5" customHeight="1">
      <c r="A58" s="47" t="s">
        <v>43</v>
      </c>
      <c r="B58" s="141">
        <v>0.85</v>
      </c>
      <c r="C58" s="145">
        <v>1</v>
      </c>
      <c r="D58" s="605">
        <v>100</v>
      </c>
      <c r="E58" s="695"/>
      <c r="F58" s="140">
        <v>100</v>
      </c>
      <c r="G58" s="140">
        <v>85</v>
      </c>
      <c r="H58" s="605">
        <v>90</v>
      </c>
      <c r="I58" s="332" t="s">
        <v>303</v>
      </c>
      <c r="J58" s="332">
        <v>100</v>
      </c>
      <c r="K58" s="332"/>
      <c r="L58" s="332"/>
      <c r="M58" s="81" t="s">
        <v>73</v>
      </c>
    </row>
    <row r="59" spans="1:13" ht="13.5" customHeight="1">
      <c r="A59" s="47" t="s">
        <v>44</v>
      </c>
      <c r="B59" s="141">
        <v>0.9</v>
      </c>
      <c r="C59" s="145">
        <v>1</v>
      </c>
      <c r="D59" s="605">
        <v>90</v>
      </c>
      <c r="E59" s="695"/>
      <c r="F59" s="140">
        <v>33.299999999999997</v>
      </c>
      <c r="G59" s="140">
        <v>85</v>
      </c>
      <c r="H59" s="605">
        <v>85</v>
      </c>
      <c r="I59" s="332" t="s">
        <v>303</v>
      </c>
      <c r="J59" s="332">
        <v>50</v>
      </c>
      <c r="K59" s="332"/>
      <c r="L59" s="332"/>
      <c r="M59" s="81" t="s">
        <v>73</v>
      </c>
    </row>
    <row r="60" spans="1:13" ht="13.5" customHeight="1">
      <c r="A60" s="66"/>
      <c r="B60" s="135"/>
      <c r="C60" s="142"/>
      <c r="D60" s="600"/>
      <c r="E60" s="695"/>
      <c r="F60" s="142"/>
      <c r="G60" s="142"/>
      <c r="H60" s="600"/>
      <c r="I60" s="334" t="s">
        <v>303</v>
      </c>
      <c r="J60" s="334"/>
      <c r="K60" s="334"/>
      <c r="L60" s="334"/>
      <c r="M60" s="85"/>
    </row>
    <row r="61" spans="1:13" ht="13.5" customHeight="1">
      <c r="A61" s="14" t="s">
        <v>45</v>
      </c>
      <c r="B61" s="162"/>
      <c r="C61" s="137"/>
      <c r="D61" s="605"/>
      <c r="E61" s="695"/>
      <c r="F61" s="137">
        <v>87</v>
      </c>
      <c r="G61" s="144"/>
      <c r="H61" s="605"/>
      <c r="I61" s="335"/>
      <c r="J61" s="335"/>
      <c r="K61" s="335"/>
      <c r="L61" s="335"/>
      <c r="M61" s="86"/>
    </row>
    <row r="62" spans="1:13" ht="13.5" customHeight="1">
      <c r="A62" s="47" t="s">
        <v>47</v>
      </c>
      <c r="B62" s="141">
        <v>0.91</v>
      </c>
      <c r="C62" s="147">
        <v>1</v>
      </c>
      <c r="D62" s="605">
        <v>90</v>
      </c>
      <c r="E62" s="695"/>
      <c r="F62" s="140">
        <v>100</v>
      </c>
      <c r="G62" s="140">
        <v>85</v>
      </c>
      <c r="H62" s="605">
        <v>85</v>
      </c>
      <c r="I62" s="332" t="s">
        <v>303</v>
      </c>
      <c r="J62" s="332">
        <v>100</v>
      </c>
      <c r="K62" s="332"/>
      <c r="L62" s="332"/>
      <c r="M62" s="81" t="s">
        <v>73</v>
      </c>
    </row>
    <row r="63" spans="1:13" ht="13.5" customHeight="1">
      <c r="A63" s="47" t="s">
        <v>50</v>
      </c>
      <c r="B63" s="141">
        <v>0.86</v>
      </c>
      <c r="C63" s="147">
        <v>1</v>
      </c>
      <c r="D63" s="605">
        <v>90</v>
      </c>
      <c r="E63" s="695"/>
      <c r="F63" s="140">
        <v>100</v>
      </c>
      <c r="G63" s="140">
        <v>85</v>
      </c>
      <c r="H63" s="605">
        <v>90</v>
      </c>
      <c r="I63" s="332" t="s">
        <v>303</v>
      </c>
      <c r="J63" s="332">
        <v>100</v>
      </c>
      <c r="K63" s="332"/>
      <c r="L63" s="332"/>
      <c r="M63" s="81" t="s">
        <v>73</v>
      </c>
    </row>
    <row r="64" spans="1:13" ht="13.5" customHeight="1">
      <c r="A64" s="47" t="s">
        <v>49</v>
      </c>
      <c r="B64" s="141">
        <v>0.85</v>
      </c>
      <c r="C64" s="147">
        <v>1</v>
      </c>
      <c r="D64" s="605">
        <v>100</v>
      </c>
      <c r="E64" s="695"/>
      <c r="F64" s="140">
        <v>100</v>
      </c>
      <c r="G64" s="140">
        <v>85</v>
      </c>
      <c r="H64" s="605">
        <v>100</v>
      </c>
      <c r="I64" s="332" t="s">
        <v>303</v>
      </c>
      <c r="J64" s="332">
        <v>100</v>
      </c>
      <c r="K64" s="332"/>
      <c r="L64" s="332"/>
      <c r="M64" s="81" t="s">
        <v>73</v>
      </c>
    </row>
    <row r="65" spans="1:13" ht="13.5" customHeight="1">
      <c r="A65" s="47" t="s">
        <v>48</v>
      </c>
      <c r="B65" s="141">
        <v>0.85</v>
      </c>
      <c r="C65" s="147">
        <v>0</v>
      </c>
      <c r="D65" s="605">
        <v>90</v>
      </c>
      <c r="E65" s="695"/>
      <c r="F65" s="140">
        <v>0</v>
      </c>
      <c r="G65" s="140">
        <v>85</v>
      </c>
      <c r="H65" s="605">
        <v>90</v>
      </c>
      <c r="I65" s="332" t="s">
        <v>303</v>
      </c>
      <c r="J65" s="332">
        <v>0</v>
      </c>
      <c r="K65" s="332"/>
      <c r="L65" s="332"/>
      <c r="M65" s="81" t="s">
        <v>73</v>
      </c>
    </row>
    <row r="66" spans="1:13" ht="13.5" customHeight="1">
      <c r="A66" s="47" t="s">
        <v>46</v>
      </c>
      <c r="B66" s="141">
        <v>0.85</v>
      </c>
      <c r="C66" s="147">
        <v>0.96</v>
      </c>
      <c r="D66" s="605">
        <v>90</v>
      </c>
      <c r="E66" s="695"/>
      <c r="F66" s="140">
        <v>100</v>
      </c>
      <c r="G66" s="140">
        <v>85</v>
      </c>
      <c r="H66" s="605">
        <v>85</v>
      </c>
      <c r="I66" s="332" t="s">
        <v>303</v>
      </c>
      <c r="J66" s="332">
        <v>92.3</v>
      </c>
      <c r="K66" s="332"/>
      <c r="L66" s="332"/>
      <c r="M66" s="81" t="s">
        <v>73</v>
      </c>
    </row>
    <row r="67" spans="1:13" ht="13.5" customHeight="1">
      <c r="A67" s="47"/>
      <c r="B67" s="165"/>
      <c r="C67" s="142"/>
      <c r="D67" s="605"/>
      <c r="E67" s="696"/>
      <c r="F67" s="140"/>
      <c r="G67" s="140"/>
      <c r="H67" s="605"/>
      <c r="I67" s="332"/>
      <c r="J67" s="332"/>
      <c r="K67" s="332"/>
      <c r="L67" s="332"/>
      <c r="M67" s="83"/>
    </row>
    <row r="68" spans="1:13" ht="13.5" customHeight="1">
      <c r="A68" s="14" t="s">
        <v>51</v>
      </c>
      <c r="B68" s="162"/>
      <c r="C68" s="137"/>
      <c r="D68" s="605"/>
      <c r="E68" s="84"/>
      <c r="F68" s="137">
        <v>84.4</v>
      </c>
      <c r="G68" s="144"/>
      <c r="H68" s="605"/>
      <c r="I68" s="335"/>
      <c r="J68" s="335"/>
      <c r="K68" s="335"/>
      <c r="L68" s="335"/>
      <c r="M68" s="84"/>
    </row>
    <row r="69" spans="1:13" ht="13.5" customHeight="1">
      <c r="A69" s="47" t="s">
        <v>54</v>
      </c>
      <c r="B69" s="141">
        <v>0.9</v>
      </c>
      <c r="C69" s="145">
        <v>1</v>
      </c>
      <c r="D69" s="605">
        <v>95</v>
      </c>
      <c r="E69" s="694" t="s">
        <v>366</v>
      </c>
      <c r="F69" s="140">
        <v>100</v>
      </c>
      <c r="G69" s="140">
        <v>85</v>
      </c>
      <c r="H69" s="605">
        <v>100</v>
      </c>
      <c r="I69" s="332" t="s">
        <v>303</v>
      </c>
      <c r="J69" s="332">
        <v>85.7</v>
      </c>
      <c r="K69" s="332"/>
      <c r="L69" s="332"/>
      <c r="M69" s="81" t="s">
        <v>73</v>
      </c>
    </row>
    <row r="70" spans="1:13" ht="13.5" customHeight="1">
      <c r="A70" s="47" t="s">
        <v>52</v>
      </c>
      <c r="B70" s="141">
        <v>0.85</v>
      </c>
      <c r="C70" s="145">
        <v>0.63</v>
      </c>
      <c r="D70" s="605">
        <v>85</v>
      </c>
      <c r="E70" s="695"/>
      <c r="F70" s="140">
        <v>100</v>
      </c>
      <c r="G70" s="140">
        <v>85</v>
      </c>
      <c r="H70" s="605">
        <v>100</v>
      </c>
      <c r="I70" s="332" t="s">
        <v>303</v>
      </c>
      <c r="J70" s="332">
        <v>72.7</v>
      </c>
      <c r="K70" s="332"/>
      <c r="L70" s="332"/>
      <c r="M70" s="81" t="s">
        <v>73</v>
      </c>
    </row>
    <row r="71" spans="1:13" ht="13.5" customHeight="1">
      <c r="A71" s="47" t="s">
        <v>53</v>
      </c>
      <c r="B71" s="141">
        <v>0.85</v>
      </c>
      <c r="C71" s="145">
        <v>0.8</v>
      </c>
      <c r="D71" s="605">
        <v>90</v>
      </c>
      <c r="E71" s="695"/>
      <c r="F71" s="140">
        <v>100</v>
      </c>
      <c r="G71" s="140">
        <v>85</v>
      </c>
      <c r="H71" s="605">
        <v>85</v>
      </c>
      <c r="I71" s="332" t="s">
        <v>303</v>
      </c>
      <c r="J71" s="332">
        <v>80</v>
      </c>
      <c r="K71" s="332"/>
      <c r="L71" s="332"/>
      <c r="M71" s="81" t="s">
        <v>73</v>
      </c>
    </row>
    <row r="72" spans="1:13" ht="13.5" customHeight="1">
      <c r="A72" s="47" t="s">
        <v>56</v>
      </c>
      <c r="B72" s="141">
        <v>0.85</v>
      </c>
      <c r="C72" s="145">
        <v>1</v>
      </c>
      <c r="D72" s="605">
        <v>100</v>
      </c>
      <c r="E72" s="695"/>
      <c r="F72" s="140">
        <v>100</v>
      </c>
      <c r="G72" s="140">
        <v>85</v>
      </c>
      <c r="H72" s="605">
        <v>85</v>
      </c>
      <c r="I72" s="332" t="s">
        <v>303</v>
      </c>
      <c r="J72" s="332">
        <v>100</v>
      </c>
      <c r="K72" s="332"/>
      <c r="L72" s="332"/>
      <c r="M72" s="81" t="s">
        <v>73</v>
      </c>
    </row>
    <row r="73" spans="1:13" ht="13.5" customHeight="1">
      <c r="A73" s="47" t="s">
        <v>57</v>
      </c>
      <c r="B73" s="141">
        <v>0.9</v>
      </c>
      <c r="C73" s="145">
        <v>0.33</v>
      </c>
      <c r="D73" s="605">
        <v>90</v>
      </c>
      <c r="E73" s="695"/>
      <c r="F73" s="140">
        <v>75</v>
      </c>
      <c r="G73" s="140">
        <v>85</v>
      </c>
      <c r="H73" s="605">
        <v>90</v>
      </c>
      <c r="I73" s="332" t="s">
        <v>303</v>
      </c>
      <c r="J73" s="332">
        <v>50</v>
      </c>
      <c r="K73" s="332"/>
      <c r="L73" s="332"/>
      <c r="M73" s="81" t="s">
        <v>73</v>
      </c>
    </row>
    <row r="74" spans="1:13" ht="13.5" customHeight="1">
      <c r="A74" s="47" t="s">
        <v>55</v>
      </c>
      <c r="B74" s="141">
        <v>0.85</v>
      </c>
      <c r="C74" s="145" t="s">
        <v>99</v>
      </c>
      <c r="D74" s="605">
        <v>90</v>
      </c>
      <c r="E74" s="695"/>
      <c r="F74" s="140">
        <v>0</v>
      </c>
      <c r="G74" s="140">
        <v>85</v>
      </c>
      <c r="H74" s="605">
        <v>85</v>
      </c>
      <c r="I74" s="332" t="s">
        <v>303</v>
      </c>
      <c r="J74" s="332">
        <v>0</v>
      </c>
      <c r="K74" s="332"/>
      <c r="L74" s="332"/>
      <c r="M74" s="81" t="s">
        <v>73</v>
      </c>
    </row>
    <row r="75" spans="1:13" ht="13.5" customHeight="1">
      <c r="A75" s="47"/>
      <c r="B75" s="165"/>
      <c r="C75" s="142"/>
      <c r="D75" s="600"/>
      <c r="E75" s="695"/>
      <c r="F75" s="142"/>
      <c r="G75" s="142"/>
      <c r="H75" s="600"/>
      <c r="I75" s="334"/>
      <c r="J75" s="334"/>
      <c r="K75" s="334"/>
      <c r="L75" s="334"/>
      <c r="M75" s="83"/>
    </row>
    <row r="76" spans="1:13" ht="13.5" customHeight="1">
      <c r="A76" s="14" t="s">
        <v>78</v>
      </c>
      <c r="B76" s="162"/>
      <c r="C76" s="143"/>
      <c r="D76" s="605"/>
      <c r="E76" s="695"/>
      <c r="F76" s="137">
        <v>85.7</v>
      </c>
      <c r="G76" s="144"/>
      <c r="H76" s="605"/>
      <c r="I76" s="335"/>
      <c r="J76" s="335"/>
      <c r="K76" s="335"/>
      <c r="L76" s="335"/>
      <c r="M76" s="84"/>
    </row>
    <row r="77" spans="1:13" ht="13.5" customHeight="1">
      <c r="A77" s="47" t="s">
        <v>58</v>
      </c>
      <c r="B77" s="141">
        <v>0.85</v>
      </c>
      <c r="C77" s="145">
        <v>0.9</v>
      </c>
      <c r="D77" s="605">
        <v>90</v>
      </c>
      <c r="E77" s="695"/>
      <c r="F77" s="140">
        <v>100</v>
      </c>
      <c r="G77" s="140">
        <v>85</v>
      </c>
      <c r="H77" s="605">
        <v>85</v>
      </c>
      <c r="I77" s="332" t="s">
        <v>303</v>
      </c>
      <c r="J77" s="332">
        <v>75</v>
      </c>
      <c r="K77" s="332"/>
      <c r="L77" s="332"/>
      <c r="M77" s="81" t="s">
        <v>73</v>
      </c>
    </row>
    <row r="78" spans="1:13" ht="13.5" customHeight="1">
      <c r="A78" s="47" t="s">
        <v>59</v>
      </c>
      <c r="B78" s="141">
        <v>0.85</v>
      </c>
      <c r="C78" s="145">
        <v>1</v>
      </c>
      <c r="D78" s="605">
        <v>85</v>
      </c>
      <c r="E78" s="695"/>
      <c r="F78" s="140">
        <v>50</v>
      </c>
      <c r="G78" s="140">
        <v>85</v>
      </c>
      <c r="H78" s="605">
        <v>85</v>
      </c>
      <c r="I78" s="332" t="s">
        <v>303</v>
      </c>
      <c r="J78" s="332">
        <v>75</v>
      </c>
      <c r="K78" s="332"/>
      <c r="L78" s="332"/>
      <c r="M78" s="81" t="s">
        <v>73</v>
      </c>
    </row>
    <row r="79" spans="1:13" ht="13.5" customHeight="1">
      <c r="A79" s="47" t="s">
        <v>60</v>
      </c>
      <c r="B79" s="141">
        <v>1</v>
      </c>
      <c r="C79" s="145">
        <v>1</v>
      </c>
      <c r="D79" s="605">
        <v>90</v>
      </c>
      <c r="E79" s="695"/>
      <c r="F79" s="140">
        <v>100</v>
      </c>
      <c r="G79" s="140">
        <v>85</v>
      </c>
      <c r="H79" s="605">
        <v>90</v>
      </c>
      <c r="I79" s="332" t="s">
        <v>303</v>
      </c>
      <c r="J79" s="332">
        <v>86.7</v>
      </c>
      <c r="K79" s="332"/>
      <c r="L79" s="332"/>
      <c r="M79" s="81" t="s">
        <v>73</v>
      </c>
    </row>
    <row r="80" spans="1:13" ht="13.5" customHeight="1">
      <c r="A80" s="47" t="s">
        <v>61</v>
      </c>
      <c r="B80" s="141">
        <v>0.85</v>
      </c>
      <c r="C80" s="145">
        <v>1</v>
      </c>
      <c r="D80" s="605">
        <v>90</v>
      </c>
      <c r="E80" s="695"/>
      <c r="F80" s="140">
        <v>100</v>
      </c>
      <c r="G80" s="140">
        <v>85</v>
      </c>
      <c r="H80" s="605">
        <v>90</v>
      </c>
      <c r="I80" s="332" t="s">
        <v>303</v>
      </c>
      <c r="J80" s="332">
        <v>100</v>
      </c>
      <c r="K80" s="332"/>
      <c r="L80" s="332"/>
      <c r="M80" s="81" t="s">
        <v>73</v>
      </c>
    </row>
    <row r="81" spans="1:13" ht="13.5" customHeight="1">
      <c r="A81" s="47" t="s">
        <v>62</v>
      </c>
      <c r="B81" s="141">
        <v>0.85</v>
      </c>
      <c r="C81" s="145">
        <v>0.5</v>
      </c>
      <c r="D81" s="605">
        <v>85</v>
      </c>
      <c r="E81" s="695"/>
      <c r="F81" s="140">
        <v>100</v>
      </c>
      <c r="G81" s="140">
        <v>85</v>
      </c>
      <c r="H81" s="605">
        <v>100</v>
      </c>
      <c r="I81" s="332" t="s">
        <v>303</v>
      </c>
      <c r="J81" s="332">
        <v>0</v>
      </c>
      <c r="K81" s="332"/>
      <c r="L81" s="332"/>
      <c r="M81" s="81" t="s">
        <v>73</v>
      </c>
    </row>
    <row r="82" spans="1:13" ht="13.5" customHeight="1">
      <c r="A82" s="47"/>
      <c r="B82" s="165"/>
      <c r="C82" s="142"/>
      <c r="D82" s="600"/>
      <c r="E82" s="695"/>
      <c r="F82" s="140"/>
      <c r="G82" s="140"/>
      <c r="H82" s="600"/>
      <c r="I82" s="334"/>
      <c r="J82" s="334"/>
      <c r="K82" s="334"/>
      <c r="L82" s="334"/>
      <c r="M82" s="83"/>
    </row>
    <row r="83" spans="1:13" ht="13.5" customHeight="1">
      <c r="A83" s="14" t="s">
        <v>63</v>
      </c>
      <c r="B83" s="162"/>
      <c r="C83" s="137"/>
      <c r="D83" s="605"/>
      <c r="E83" s="695"/>
      <c r="F83" s="137">
        <v>95.2</v>
      </c>
      <c r="G83" s="144"/>
      <c r="H83" s="605"/>
      <c r="I83" s="335"/>
      <c r="J83" s="335"/>
      <c r="K83" s="335"/>
      <c r="L83" s="335"/>
      <c r="M83" s="84"/>
    </row>
    <row r="84" spans="1:13" ht="13.5" customHeight="1">
      <c r="A84" s="47" t="s">
        <v>64</v>
      </c>
      <c r="B84" s="141">
        <v>1</v>
      </c>
      <c r="C84" s="145">
        <v>1</v>
      </c>
      <c r="D84" s="605">
        <v>90</v>
      </c>
      <c r="E84" s="695"/>
      <c r="F84" s="140">
        <v>100</v>
      </c>
      <c r="G84" s="140">
        <v>85</v>
      </c>
      <c r="H84" s="605">
        <v>90</v>
      </c>
      <c r="I84" s="332" t="s">
        <v>303</v>
      </c>
      <c r="J84" s="332">
        <v>100</v>
      </c>
      <c r="K84" s="332"/>
      <c r="L84" s="332"/>
      <c r="M84" s="81" t="s">
        <v>73</v>
      </c>
    </row>
    <row r="85" spans="1:13" ht="13.5" customHeight="1">
      <c r="A85" s="47" t="s">
        <v>65</v>
      </c>
      <c r="B85" s="141">
        <v>0.9</v>
      </c>
      <c r="C85" s="145">
        <v>1</v>
      </c>
      <c r="D85" s="605">
        <v>100</v>
      </c>
      <c r="E85" s="695"/>
      <c r="F85" s="140">
        <v>100</v>
      </c>
      <c r="G85" s="140">
        <v>85</v>
      </c>
      <c r="H85" s="605">
        <v>100</v>
      </c>
      <c r="I85" s="332" t="s">
        <v>303</v>
      </c>
      <c r="J85" s="332">
        <v>100</v>
      </c>
      <c r="K85" s="332"/>
      <c r="L85" s="332"/>
      <c r="M85" s="81" t="s">
        <v>73</v>
      </c>
    </row>
    <row r="86" spans="1:13" ht="13.5" customHeight="1">
      <c r="A86" s="47" t="s">
        <v>66</v>
      </c>
      <c r="B86" s="141">
        <v>0.85</v>
      </c>
      <c r="C86" s="145">
        <v>1</v>
      </c>
      <c r="D86" s="605">
        <v>90</v>
      </c>
      <c r="E86" s="695"/>
      <c r="F86" s="140">
        <v>100</v>
      </c>
      <c r="G86" s="140">
        <v>85</v>
      </c>
      <c r="H86" s="605">
        <v>90</v>
      </c>
      <c r="I86" s="332" t="s">
        <v>303</v>
      </c>
      <c r="J86" s="332">
        <v>100</v>
      </c>
      <c r="K86" s="332"/>
      <c r="L86" s="332"/>
      <c r="M86" s="81" t="s">
        <v>73</v>
      </c>
    </row>
    <row r="87" spans="1:13" ht="13.5" customHeight="1">
      <c r="A87" s="47" t="s">
        <v>67</v>
      </c>
      <c r="B87" s="141">
        <v>0.85</v>
      </c>
      <c r="C87" s="145">
        <v>0.5</v>
      </c>
      <c r="D87" s="605">
        <v>100</v>
      </c>
      <c r="E87" s="695"/>
      <c r="F87" s="140">
        <v>100</v>
      </c>
      <c r="G87" s="140">
        <v>85</v>
      </c>
      <c r="H87" s="605">
        <v>85</v>
      </c>
      <c r="I87" s="332" t="s">
        <v>303</v>
      </c>
      <c r="J87" s="332">
        <v>100</v>
      </c>
      <c r="K87" s="332"/>
      <c r="L87" s="332"/>
      <c r="M87" s="81" t="s">
        <v>73</v>
      </c>
    </row>
    <row r="88" spans="1:13" ht="13.5" customHeight="1">
      <c r="A88" s="47" t="s">
        <v>68</v>
      </c>
      <c r="B88" s="141">
        <v>0.85</v>
      </c>
      <c r="C88" s="145">
        <v>1</v>
      </c>
      <c r="D88" s="606">
        <v>85</v>
      </c>
      <c r="E88" s="696"/>
      <c r="F88" s="140">
        <v>100</v>
      </c>
      <c r="G88" s="140">
        <v>85</v>
      </c>
      <c r="H88" s="605">
        <v>85</v>
      </c>
      <c r="I88" s="332" t="s">
        <v>303</v>
      </c>
      <c r="J88" s="332">
        <v>100</v>
      </c>
      <c r="K88" s="332"/>
      <c r="L88" s="332"/>
      <c r="M88" s="81" t="s">
        <v>73</v>
      </c>
    </row>
    <row r="89" spans="1:13" s="544" customFormat="1" ht="13.5" customHeight="1">
      <c r="A89" s="532"/>
      <c r="B89" s="503"/>
      <c r="C89" s="503"/>
      <c r="D89" s="504"/>
      <c r="E89" s="505"/>
      <c r="F89" s="290"/>
      <c r="G89" s="290"/>
      <c r="H89" s="290"/>
      <c r="I89" s="506"/>
      <c r="J89" s="506"/>
      <c r="K89" s="506"/>
      <c r="L89" s="506"/>
      <c r="M89" s="507"/>
    </row>
    <row r="90" spans="1:13" ht="21" customHeight="1">
      <c r="A90" s="538" t="s">
        <v>641</v>
      </c>
      <c r="B90" s="539"/>
      <c r="C90" s="540"/>
      <c r="D90" s="540"/>
      <c r="E90" s="541"/>
      <c r="F90" s="540"/>
      <c r="G90" s="540"/>
      <c r="H90" s="540"/>
      <c r="I90" s="533"/>
      <c r="J90" s="533"/>
      <c r="K90" s="533"/>
      <c r="L90" s="533"/>
      <c r="M90" s="507"/>
    </row>
    <row r="91" spans="1:13" ht="13.5" customHeight="1">
      <c r="A91" s="689" t="s">
        <v>642</v>
      </c>
      <c r="B91" s="689"/>
      <c r="C91" s="689"/>
      <c r="D91" s="689"/>
      <c r="E91" s="689"/>
      <c r="F91" s="689"/>
      <c r="G91" s="689"/>
      <c r="H91" s="689"/>
      <c r="I91" s="689"/>
      <c r="J91" s="689"/>
      <c r="K91" s="689"/>
      <c r="L91" s="689"/>
      <c r="M91" s="689"/>
    </row>
    <row r="92" spans="1:13" ht="18.75" customHeight="1">
      <c r="A92" s="689"/>
      <c r="B92" s="689"/>
      <c r="C92" s="689"/>
      <c r="D92" s="689"/>
      <c r="E92" s="689"/>
      <c r="F92" s="689"/>
      <c r="G92" s="689"/>
      <c r="H92" s="689"/>
      <c r="I92" s="689"/>
      <c r="J92" s="689"/>
      <c r="K92" s="689"/>
      <c r="L92" s="689"/>
      <c r="M92" s="689"/>
    </row>
    <row r="93" spans="1:13" ht="14.25" customHeight="1">
      <c r="A93" s="484"/>
      <c r="B93" s="485"/>
      <c r="C93" s="485"/>
      <c r="D93" s="485"/>
      <c r="E93" s="485"/>
      <c r="F93" s="485"/>
      <c r="G93" s="485"/>
      <c r="I93" s="485"/>
      <c r="J93" s="485"/>
      <c r="K93" s="485"/>
      <c r="L93" s="485"/>
      <c r="M93" s="485"/>
    </row>
    <row r="94" spans="1:13" ht="14.25" customHeight="1"/>
    <row r="95" spans="1:13" ht="14.25" customHeight="1"/>
    <row r="96" spans="1:13" ht="14.25" customHeight="1"/>
    <row r="97" ht="14.25" customHeight="1"/>
    <row r="98" ht="14.25" customHeight="1"/>
    <row r="99" ht="14.25" customHeight="1"/>
  </sheetData>
  <mergeCells count="17">
    <mergeCell ref="M8:M9"/>
    <mergeCell ref="G8:J8"/>
    <mergeCell ref="A8:A9"/>
    <mergeCell ref="K8:L8"/>
    <mergeCell ref="A91:M92"/>
    <mergeCell ref="A1:N1"/>
    <mergeCell ref="A2:N2"/>
    <mergeCell ref="A3:N3"/>
    <mergeCell ref="A4:N4"/>
    <mergeCell ref="A5:N5"/>
    <mergeCell ref="A6:N6"/>
    <mergeCell ref="A7:N7"/>
    <mergeCell ref="E11:E38"/>
    <mergeCell ref="E40:E67"/>
    <mergeCell ref="E69:E88"/>
    <mergeCell ref="B8:C8"/>
    <mergeCell ref="D8:F8"/>
  </mergeCells>
  <conditionalFormatting sqref="H22:H27 H84:H89 H77:H81 H69:H74 H62:H66 H54:H59 H30:H37 H40:H42 H11:H15 H17:H19 H44:H45 H48:H51">
    <cfRule type="cellIs" dxfId="7" priority="1" operator="lessThan">
      <formula>84.99</formula>
    </cfRule>
  </conditionalFormatting>
  <pageMargins left="0.39370078740157483" right="0.39370078740157483" top="0.39370078740157483" bottom="0.39370078740157483" header="0.35433070866141736" footer="0.35433070866141736"/>
  <pageSetup paperSize="9" scale="52" orientation="landscape" r:id="rId1"/>
  <rowBreaks count="1" manualBreakCount="1">
    <brk id="52"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4"/>
  <sheetViews>
    <sheetView view="pageBreakPreview" zoomScale="90" zoomScaleNormal="160" zoomScaleSheetLayoutView="90" workbookViewId="0">
      <pane ySplit="9" topLeftCell="A76" activePane="bottomLeft" state="frozen"/>
      <selection pane="bottomLeft" activeCell="A84" sqref="A84:XFD84"/>
    </sheetView>
  </sheetViews>
  <sheetFormatPr defaultColWidth="30.85546875" defaultRowHeight="14.25"/>
  <cols>
    <col min="1" max="1" width="36.140625" style="36" customWidth="1"/>
    <col min="2" max="2" width="11.42578125" style="36" customWidth="1"/>
    <col min="3" max="3" width="12.85546875" style="36" customWidth="1"/>
    <col min="4" max="4" width="13.140625" style="36" customWidth="1"/>
    <col min="5" max="5" width="20.85546875" style="36" customWidth="1"/>
    <col min="6" max="6" width="13.42578125" style="36" customWidth="1"/>
    <col min="7" max="7" width="18.85546875" style="36" customWidth="1"/>
    <col min="8" max="8" width="13.85546875" style="36" customWidth="1"/>
    <col min="9" max="9" width="24.28515625" style="36" hidden="1" customWidth="1"/>
    <col min="10" max="10" width="12.42578125" style="36" hidden="1" customWidth="1"/>
    <col min="11" max="11" width="21.42578125" style="36" customWidth="1"/>
    <col min="12" max="12" width="15.42578125" style="36" customWidth="1"/>
    <col min="13" max="13" width="12.42578125" style="36" customWidth="1"/>
    <col min="14" max="16384" width="30.85546875" style="36"/>
  </cols>
  <sheetData>
    <row r="1" spans="1:16" ht="21">
      <c r="A1" s="672" t="s">
        <v>70</v>
      </c>
      <c r="B1" s="672"/>
      <c r="C1" s="672"/>
      <c r="D1" s="672"/>
      <c r="E1" s="672"/>
      <c r="F1" s="672"/>
      <c r="G1" s="672"/>
      <c r="H1" s="672"/>
      <c r="I1" s="672"/>
      <c r="J1" s="672"/>
      <c r="K1" s="672"/>
      <c r="L1" s="672"/>
      <c r="M1" s="672"/>
      <c r="N1" s="37"/>
    </row>
    <row r="2" spans="1:16" ht="9" customHeight="1">
      <c r="A2" s="798"/>
      <c r="B2" s="798"/>
      <c r="C2" s="798"/>
      <c r="D2" s="798"/>
      <c r="E2" s="798"/>
      <c r="F2" s="798"/>
      <c r="G2" s="798"/>
      <c r="H2" s="798"/>
      <c r="I2" s="798"/>
      <c r="J2" s="798"/>
      <c r="K2" s="798"/>
      <c r="L2" s="798"/>
      <c r="M2" s="798"/>
      <c r="N2" s="37"/>
    </row>
    <row r="3" spans="1:16" ht="23.25">
      <c r="A3" s="714" t="s">
        <v>638</v>
      </c>
      <c r="B3" s="714"/>
      <c r="C3" s="714"/>
      <c r="D3" s="714"/>
      <c r="E3" s="714"/>
      <c r="F3" s="714"/>
      <c r="G3" s="714"/>
      <c r="H3" s="714"/>
      <c r="I3" s="714"/>
      <c r="J3" s="714"/>
      <c r="K3" s="714"/>
      <c r="L3" s="714"/>
      <c r="M3" s="714"/>
      <c r="N3" s="41"/>
    </row>
    <row r="4" spans="1:16" ht="10.5" customHeight="1">
      <c r="A4" s="701"/>
      <c r="B4" s="701"/>
      <c r="C4" s="701"/>
      <c r="D4" s="701"/>
      <c r="E4" s="701"/>
      <c r="F4" s="701"/>
      <c r="G4" s="701"/>
      <c r="H4" s="701"/>
      <c r="I4" s="701"/>
      <c r="J4" s="701"/>
      <c r="K4" s="701"/>
      <c r="L4" s="701"/>
      <c r="M4" s="701"/>
      <c r="N4" s="38"/>
      <c r="O4" s="38"/>
      <c r="P4" s="38"/>
    </row>
    <row r="5" spans="1:16" ht="44.25" customHeight="1">
      <c r="A5" s="692" t="s">
        <v>262</v>
      </c>
      <c r="B5" s="692"/>
      <c r="C5" s="692"/>
      <c r="D5" s="692"/>
      <c r="E5" s="692"/>
      <c r="F5" s="692"/>
      <c r="G5" s="692"/>
      <c r="H5" s="692"/>
      <c r="I5" s="692"/>
      <c r="J5" s="692"/>
      <c r="K5" s="692"/>
      <c r="L5" s="692"/>
      <c r="M5" s="692"/>
      <c r="N5" s="38"/>
      <c r="O5" s="38"/>
      <c r="P5" s="38"/>
    </row>
    <row r="6" spans="1:16" ht="31.5" customHeight="1">
      <c r="A6" s="692" t="s">
        <v>311</v>
      </c>
      <c r="B6" s="692"/>
      <c r="C6" s="692"/>
      <c r="D6" s="692"/>
      <c r="E6" s="692"/>
      <c r="F6" s="692"/>
      <c r="G6" s="692"/>
      <c r="H6" s="692"/>
      <c r="I6" s="692"/>
      <c r="J6" s="692"/>
      <c r="K6" s="692"/>
      <c r="L6" s="692"/>
      <c r="M6" s="692"/>
      <c r="N6" s="38"/>
      <c r="O6" s="38"/>
      <c r="P6" s="38"/>
    </row>
    <row r="7" spans="1:16" ht="37.5" customHeight="1">
      <c r="A7" s="700" t="s">
        <v>304</v>
      </c>
      <c r="B7" s="700"/>
      <c r="C7" s="700"/>
      <c r="D7" s="700"/>
      <c r="E7" s="700"/>
      <c r="F7" s="700"/>
      <c r="G7" s="700"/>
      <c r="H7" s="700"/>
      <c r="I7" s="700"/>
      <c r="J7" s="700"/>
      <c r="K7" s="700"/>
      <c r="L7" s="700"/>
      <c r="M7" s="700"/>
      <c r="N7" s="38"/>
      <c r="O7" s="38"/>
      <c r="P7" s="38"/>
    </row>
    <row r="8" spans="1:16" ht="37.5" customHeight="1">
      <c r="A8" s="681" t="s">
        <v>71</v>
      </c>
      <c r="B8" s="684">
        <v>2017</v>
      </c>
      <c r="C8" s="686"/>
      <c r="D8" s="684">
        <v>2018</v>
      </c>
      <c r="E8" s="685"/>
      <c r="F8" s="686"/>
      <c r="G8" s="684">
        <v>2019</v>
      </c>
      <c r="H8" s="685"/>
      <c r="I8" s="685"/>
      <c r="J8" s="686"/>
      <c r="K8" s="678">
        <v>2020</v>
      </c>
      <c r="L8" s="679"/>
      <c r="M8" s="762" t="s">
        <v>72</v>
      </c>
      <c r="N8" s="38"/>
      <c r="O8" s="38"/>
      <c r="P8" s="38"/>
    </row>
    <row r="9" spans="1:16" ht="56.25" customHeight="1">
      <c r="A9" s="682"/>
      <c r="B9" s="73" t="s">
        <v>633</v>
      </c>
      <c r="C9" s="73" t="s">
        <v>98</v>
      </c>
      <c r="D9" s="598" t="s">
        <v>654</v>
      </c>
      <c r="E9" s="73" t="s">
        <v>622</v>
      </c>
      <c r="F9" s="73" t="s">
        <v>245</v>
      </c>
      <c r="G9" s="73" t="s">
        <v>553</v>
      </c>
      <c r="H9" s="598" t="s">
        <v>635</v>
      </c>
      <c r="I9" s="73" t="s">
        <v>623</v>
      </c>
      <c r="J9" s="73" t="s">
        <v>637</v>
      </c>
      <c r="K9" s="73" t="s">
        <v>658</v>
      </c>
      <c r="L9" s="73" t="s">
        <v>640</v>
      </c>
      <c r="M9" s="763"/>
    </row>
    <row r="10" spans="1:16" ht="15.75" customHeight="1">
      <c r="A10" s="14" t="s">
        <v>0</v>
      </c>
      <c r="B10" s="137">
        <v>100</v>
      </c>
      <c r="C10" s="210">
        <v>44.4</v>
      </c>
      <c r="D10" s="656"/>
      <c r="E10" s="262"/>
      <c r="F10" s="212">
        <v>44</v>
      </c>
      <c r="G10" s="211"/>
      <c r="H10" s="656"/>
      <c r="I10" s="262"/>
      <c r="J10" s="262"/>
      <c r="K10" s="262"/>
      <c r="L10" s="262"/>
      <c r="M10" s="84"/>
    </row>
    <row r="11" spans="1:16" ht="33.75" customHeight="1">
      <c r="A11" s="47" t="s">
        <v>1</v>
      </c>
      <c r="B11" s="152">
        <v>100</v>
      </c>
      <c r="C11" s="203">
        <v>100</v>
      </c>
      <c r="D11" s="642">
        <v>100</v>
      </c>
      <c r="E11" s="105"/>
      <c r="F11" s="213">
        <v>83</v>
      </c>
      <c r="G11" s="190">
        <v>100</v>
      </c>
      <c r="H11" s="642">
        <v>90</v>
      </c>
      <c r="I11" s="796" t="s">
        <v>411</v>
      </c>
      <c r="J11" s="497"/>
      <c r="K11" s="497"/>
      <c r="L11" s="497"/>
      <c r="M11" s="67" t="s">
        <v>73</v>
      </c>
    </row>
    <row r="12" spans="1:16" ht="53.25" customHeight="1">
      <c r="A12" s="47" t="s">
        <v>2</v>
      </c>
      <c r="B12" s="152">
        <v>100</v>
      </c>
      <c r="C12" s="142">
        <v>0</v>
      </c>
      <c r="D12" s="642">
        <v>100</v>
      </c>
      <c r="E12" s="215" t="s">
        <v>280</v>
      </c>
      <c r="F12" s="213">
        <v>0</v>
      </c>
      <c r="G12" s="190">
        <v>100</v>
      </c>
      <c r="H12" s="658">
        <v>90</v>
      </c>
      <c r="I12" s="797"/>
      <c r="J12" s="498"/>
      <c r="K12" s="498"/>
      <c r="L12" s="498"/>
      <c r="M12" s="67" t="s">
        <v>73</v>
      </c>
    </row>
    <row r="13" spans="1:16" ht="15.75" customHeight="1">
      <c r="A13" s="47" t="s">
        <v>3</v>
      </c>
      <c r="B13" s="152">
        <v>90</v>
      </c>
      <c r="C13" s="203">
        <v>100</v>
      </c>
      <c r="D13" s="642">
        <v>90</v>
      </c>
      <c r="E13" s="215" t="s">
        <v>280</v>
      </c>
      <c r="F13" s="213">
        <v>100</v>
      </c>
      <c r="G13" s="140">
        <v>100</v>
      </c>
      <c r="H13" s="642">
        <v>100</v>
      </c>
      <c r="I13" s="328" t="s">
        <v>303</v>
      </c>
      <c r="J13" s="493"/>
      <c r="K13" s="493"/>
      <c r="L13" s="493"/>
      <c r="M13" s="67" t="s">
        <v>73</v>
      </c>
    </row>
    <row r="14" spans="1:16" ht="13.5" customHeight="1">
      <c r="A14" s="47" t="s">
        <v>4</v>
      </c>
      <c r="B14" s="152">
        <v>100</v>
      </c>
      <c r="C14" s="203">
        <v>67</v>
      </c>
      <c r="D14" s="642">
        <v>100</v>
      </c>
      <c r="E14" s="105"/>
      <c r="F14" s="213">
        <v>67</v>
      </c>
      <c r="G14" s="140">
        <v>100</v>
      </c>
      <c r="H14" s="642">
        <v>100</v>
      </c>
      <c r="I14" s="328" t="s">
        <v>303</v>
      </c>
      <c r="J14" s="493"/>
      <c r="K14" s="493"/>
      <c r="L14" s="493"/>
      <c r="M14" s="67" t="s">
        <v>73</v>
      </c>
    </row>
    <row r="15" spans="1:16" ht="13.5" customHeight="1">
      <c r="A15" s="47" t="s">
        <v>5</v>
      </c>
      <c r="B15" s="152">
        <v>100</v>
      </c>
      <c r="C15" s="203">
        <v>100</v>
      </c>
      <c r="D15" s="642">
        <v>100</v>
      </c>
      <c r="E15" s="106"/>
      <c r="F15" s="213">
        <v>100</v>
      </c>
      <c r="G15" s="140">
        <v>100</v>
      </c>
      <c r="H15" s="642">
        <v>100</v>
      </c>
      <c r="I15" s="328" t="s">
        <v>303</v>
      </c>
      <c r="J15" s="493"/>
      <c r="K15" s="493"/>
      <c r="L15" s="493"/>
      <c r="M15" s="67" t="s">
        <v>73</v>
      </c>
    </row>
    <row r="16" spans="1:16" ht="36.75" customHeight="1">
      <c r="A16" s="47" t="s">
        <v>6</v>
      </c>
      <c r="B16" s="152">
        <v>100</v>
      </c>
      <c r="C16" s="203">
        <v>50</v>
      </c>
      <c r="D16" s="642">
        <v>83</v>
      </c>
      <c r="E16" s="105"/>
      <c r="F16" s="213">
        <v>83</v>
      </c>
      <c r="G16" s="140">
        <v>100</v>
      </c>
      <c r="H16" s="658">
        <v>90</v>
      </c>
      <c r="I16" s="796" t="s">
        <v>411</v>
      </c>
      <c r="J16" s="497"/>
      <c r="K16" s="497"/>
      <c r="L16" s="497"/>
      <c r="M16" s="67" t="s">
        <v>73</v>
      </c>
      <c r="O16" s="263"/>
    </row>
    <row r="17" spans="1:13" ht="39.75" customHeight="1">
      <c r="A17" s="47" t="s">
        <v>7</v>
      </c>
      <c r="B17" s="152">
        <v>90</v>
      </c>
      <c r="C17" s="203">
        <v>83</v>
      </c>
      <c r="D17" s="642">
        <v>100</v>
      </c>
      <c r="E17" s="215" t="s">
        <v>280</v>
      </c>
      <c r="F17" s="213">
        <v>83</v>
      </c>
      <c r="G17" s="140">
        <v>100</v>
      </c>
      <c r="H17" s="658">
        <v>90</v>
      </c>
      <c r="I17" s="797"/>
      <c r="J17" s="498"/>
      <c r="K17" s="498"/>
      <c r="L17" s="498"/>
      <c r="M17" s="67" t="s">
        <v>73</v>
      </c>
    </row>
    <row r="18" spans="1:13" ht="13.5" customHeight="1">
      <c r="A18" s="47" t="s">
        <v>8</v>
      </c>
      <c r="B18" s="152">
        <v>100</v>
      </c>
      <c r="C18" s="203">
        <v>100</v>
      </c>
      <c r="D18" s="605">
        <v>100</v>
      </c>
      <c r="E18" s="105"/>
      <c r="F18" s="213">
        <v>100</v>
      </c>
      <c r="G18" s="140">
        <v>100</v>
      </c>
      <c r="H18" s="642">
        <v>100</v>
      </c>
      <c r="I18" s="105" t="s">
        <v>303</v>
      </c>
      <c r="J18" s="105"/>
      <c r="K18" s="105"/>
      <c r="L18" s="105"/>
      <c r="M18" s="67" t="s">
        <v>73</v>
      </c>
    </row>
    <row r="19" spans="1:13" ht="13.5" customHeight="1">
      <c r="A19" s="47" t="s">
        <v>9</v>
      </c>
      <c r="B19" s="152">
        <v>100</v>
      </c>
      <c r="C19" s="203">
        <v>0</v>
      </c>
      <c r="D19" s="605">
        <v>100</v>
      </c>
      <c r="E19" s="105"/>
      <c r="F19" s="213">
        <v>100</v>
      </c>
      <c r="G19" s="140">
        <v>100</v>
      </c>
      <c r="H19" s="642">
        <v>100</v>
      </c>
      <c r="I19" s="105" t="s">
        <v>303</v>
      </c>
      <c r="J19" s="105"/>
      <c r="K19" s="105"/>
      <c r="L19" s="105"/>
      <c r="M19" s="67" t="s">
        <v>73</v>
      </c>
    </row>
    <row r="20" spans="1:13" ht="13.5" customHeight="1">
      <c r="A20" s="47"/>
      <c r="B20" s="135"/>
      <c r="C20" s="203"/>
      <c r="D20" s="600"/>
      <c r="E20" s="108"/>
      <c r="F20" s="135"/>
      <c r="G20" s="190"/>
      <c r="H20" s="600"/>
      <c r="I20" s="105" t="s">
        <v>303</v>
      </c>
      <c r="J20" s="105"/>
      <c r="K20" s="105"/>
      <c r="L20" s="105"/>
      <c r="M20" s="87"/>
    </row>
    <row r="21" spans="1:13" ht="13.5" customHeight="1">
      <c r="A21" s="14" t="s">
        <v>10</v>
      </c>
      <c r="B21" s="137">
        <v>100</v>
      </c>
      <c r="C21" s="196">
        <v>50</v>
      </c>
      <c r="D21" s="607"/>
      <c r="E21" s="120"/>
      <c r="F21" s="137">
        <v>83</v>
      </c>
      <c r="G21" s="137"/>
      <c r="H21" s="607"/>
      <c r="I21" s="120"/>
      <c r="J21" s="120"/>
      <c r="K21" s="120"/>
      <c r="L21" s="120"/>
      <c r="M21" s="84"/>
    </row>
    <row r="22" spans="1:13" ht="13.5" customHeight="1">
      <c r="A22" s="47" t="s">
        <v>11</v>
      </c>
      <c r="B22" s="152">
        <v>85</v>
      </c>
      <c r="C22" s="178">
        <v>100</v>
      </c>
      <c r="D22" s="605">
        <v>100</v>
      </c>
      <c r="E22" s="106"/>
      <c r="F22" s="140">
        <v>100</v>
      </c>
      <c r="G22" s="140">
        <v>100</v>
      </c>
      <c r="H22" s="605">
        <v>100</v>
      </c>
      <c r="I22" s="105" t="s">
        <v>303</v>
      </c>
      <c r="J22" s="105"/>
      <c r="K22" s="105"/>
      <c r="L22" s="105"/>
      <c r="M22" s="67" t="s">
        <v>73</v>
      </c>
    </row>
    <row r="23" spans="1:13" ht="13.5" customHeight="1">
      <c r="A23" s="47" t="s">
        <v>12</v>
      </c>
      <c r="B23" s="152">
        <v>100</v>
      </c>
      <c r="C23" s="178">
        <v>100</v>
      </c>
      <c r="D23" s="605">
        <v>100</v>
      </c>
      <c r="E23" s="105"/>
      <c r="F23" s="140">
        <v>100</v>
      </c>
      <c r="G23" s="140">
        <v>100</v>
      </c>
      <c r="H23" s="605">
        <v>100</v>
      </c>
      <c r="I23" s="105" t="s">
        <v>303</v>
      </c>
      <c r="J23" s="105"/>
      <c r="K23" s="105"/>
      <c r="L23" s="105"/>
      <c r="M23" s="67" t="s">
        <v>73</v>
      </c>
    </row>
    <row r="24" spans="1:13" ht="13.5" customHeight="1">
      <c r="A24" s="47" t="s">
        <v>13</v>
      </c>
      <c r="B24" s="152">
        <v>0</v>
      </c>
      <c r="C24" s="178">
        <v>0</v>
      </c>
      <c r="D24" s="605">
        <v>100</v>
      </c>
      <c r="E24" s="107"/>
      <c r="F24" s="140">
        <v>100</v>
      </c>
      <c r="G24" s="140">
        <v>100</v>
      </c>
      <c r="H24" s="605">
        <v>100</v>
      </c>
      <c r="I24" s="105" t="s">
        <v>303</v>
      </c>
      <c r="J24" s="105"/>
      <c r="K24" s="105"/>
      <c r="L24" s="105"/>
      <c r="M24" s="67" t="s">
        <v>73</v>
      </c>
    </row>
    <row r="25" spans="1:13" ht="13.5" customHeight="1">
      <c r="A25" s="47" t="s">
        <v>14</v>
      </c>
      <c r="B25" s="152">
        <v>100</v>
      </c>
      <c r="C25" s="178">
        <v>0</v>
      </c>
      <c r="D25" s="605">
        <v>100</v>
      </c>
      <c r="E25" s="105"/>
      <c r="F25" s="140">
        <v>100</v>
      </c>
      <c r="G25" s="140">
        <v>100</v>
      </c>
      <c r="H25" s="605">
        <v>100</v>
      </c>
      <c r="I25" s="105" t="s">
        <v>303</v>
      </c>
      <c r="J25" s="105"/>
      <c r="K25" s="105"/>
      <c r="L25" s="105"/>
      <c r="M25" s="67" t="s">
        <v>73</v>
      </c>
    </row>
    <row r="26" spans="1:13" ht="13.5" customHeight="1">
      <c r="A26" s="47" t="s">
        <v>15</v>
      </c>
      <c r="B26" s="152">
        <v>100</v>
      </c>
      <c r="C26" s="178">
        <v>100</v>
      </c>
      <c r="D26" s="605">
        <v>100</v>
      </c>
      <c r="E26" s="105"/>
      <c r="F26" s="140">
        <v>100</v>
      </c>
      <c r="G26" s="140">
        <v>100</v>
      </c>
      <c r="H26" s="605">
        <v>100</v>
      </c>
      <c r="I26" s="105" t="s">
        <v>303</v>
      </c>
      <c r="J26" s="105"/>
      <c r="K26" s="105"/>
      <c r="L26" s="105"/>
      <c r="M26" s="67" t="s">
        <v>73</v>
      </c>
    </row>
    <row r="27" spans="1:13" ht="13.5" customHeight="1">
      <c r="A27" s="47" t="s">
        <v>16</v>
      </c>
      <c r="B27" s="152">
        <v>100</v>
      </c>
      <c r="C27" s="178">
        <v>67</v>
      </c>
      <c r="D27" s="605">
        <v>100</v>
      </c>
      <c r="E27" s="105"/>
      <c r="F27" s="140">
        <v>67</v>
      </c>
      <c r="G27" s="140">
        <v>100</v>
      </c>
      <c r="H27" s="605">
        <v>100</v>
      </c>
      <c r="I27" s="105" t="s">
        <v>303</v>
      </c>
      <c r="J27" s="105"/>
      <c r="K27" s="105"/>
      <c r="L27" s="105"/>
      <c r="M27" s="67" t="s">
        <v>73</v>
      </c>
    </row>
    <row r="28" spans="1:13" ht="13.5" customHeight="1">
      <c r="A28" s="47"/>
      <c r="B28" s="135"/>
      <c r="C28" s="142"/>
      <c r="D28" s="600"/>
      <c r="E28" s="108"/>
      <c r="F28" s="135"/>
      <c r="G28" s="140"/>
      <c r="H28" s="600"/>
      <c r="I28" s="105" t="s">
        <v>303</v>
      </c>
      <c r="J28" s="105"/>
      <c r="K28" s="105"/>
      <c r="L28" s="105"/>
      <c r="M28" s="87"/>
    </row>
    <row r="29" spans="1:13" ht="13.5" customHeight="1">
      <c r="A29" s="14" t="s">
        <v>17</v>
      </c>
      <c r="B29" s="137">
        <v>100</v>
      </c>
      <c r="C29" s="210">
        <v>37.5</v>
      </c>
      <c r="D29" s="656"/>
      <c r="E29" s="120"/>
      <c r="F29" s="212">
        <v>50</v>
      </c>
      <c r="G29" s="137"/>
      <c r="H29" s="656"/>
      <c r="I29" s="320"/>
      <c r="J29" s="320"/>
      <c r="K29" s="320"/>
      <c r="L29" s="320"/>
      <c r="M29" s="84"/>
    </row>
    <row r="30" spans="1:13" ht="75">
      <c r="A30" s="47" t="s">
        <v>18</v>
      </c>
      <c r="B30" s="152">
        <v>100</v>
      </c>
      <c r="C30" s="203">
        <v>0</v>
      </c>
      <c r="D30" s="642">
        <v>100</v>
      </c>
      <c r="E30" s="106"/>
      <c r="F30" s="213">
        <v>0</v>
      </c>
      <c r="G30" s="140">
        <v>100</v>
      </c>
      <c r="H30" s="658">
        <v>50</v>
      </c>
      <c r="I30" s="321" t="s">
        <v>412</v>
      </c>
      <c r="J30" s="321"/>
      <c r="K30" s="321"/>
      <c r="L30" s="321"/>
      <c r="M30" s="67" t="s">
        <v>73</v>
      </c>
    </row>
    <row r="31" spans="1:13" ht="13.5" customHeight="1">
      <c r="A31" s="47" t="s">
        <v>19</v>
      </c>
      <c r="B31" s="152">
        <v>100</v>
      </c>
      <c r="C31" s="203">
        <v>67</v>
      </c>
      <c r="D31" s="642">
        <v>100</v>
      </c>
      <c r="E31" s="106"/>
      <c r="F31" s="213">
        <v>100</v>
      </c>
      <c r="G31" s="140">
        <v>100</v>
      </c>
      <c r="H31" s="642">
        <v>100</v>
      </c>
      <c r="I31" s="319"/>
      <c r="J31" s="319"/>
      <c r="K31" s="319"/>
      <c r="L31" s="319"/>
      <c r="M31" s="67" t="s">
        <v>73</v>
      </c>
    </row>
    <row r="32" spans="1:13" ht="75">
      <c r="A32" s="47" t="s">
        <v>20</v>
      </c>
      <c r="B32" s="152">
        <v>100</v>
      </c>
      <c r="C32" s="203">
        <v>83</v>
      </c>
      <c r="D32" s="642">
        <v>100</v>
      </c>
      <c r="E32" s="105"/>
      <c r="F32" s="213">
        <v>83</v>
      </c>
      <c r="G32" s="140">
        <v>100</v>
      </c>
      <c r="H32" s="658">
        <v>75</v>
      </c>
      <c r="I32" s="321" t="s">
        <v>412</v>
      </c>
      <c r="J32" s="321"/>
      <c r="K32" s="321"/>
      <c r="L32" s="321"/>
      <c r="M32" s="67" t="s">
        <v>73</v>
      </c>
    </row>
    <row r="33" spans="1:13" ht="13.5" customHeight="1">
      <c r="A33" s="47" t="s">
        <v>21</v>
      </c>
      <c r="B33" s="152">
        <v>100</v>
      </c>
      <c r="C33" s="203">
        <v>100</v>
      </c>
      <c r="D33" s="642">
        <v>100</v>
      </c>
      <c r="E33" s="106"/>
      <c r="F33" s="213">
        <v>100</v>
      </c>
      <c r="G33" s="140">
        <v>100</v>
      </c>
      <c r="H33" s="642">
        <v>100</v>
      </c>
      <c r="I33" s="106" t="s">
        <v>303</v>
      </c>
      <c r="J33" s="106"/>
      <c r="K33" s="106"/>
      <c r="L33" s="106"/>
      <c r="M33" s="67" t="s">
        <v>73</v>
      </c>
    </row>
    <row r="34" spans="1:13" ht="13.5" customHeight="1">
      <c r="A34" s="47" t="s">
        <v>22</v>
      </c>
      <c r="B34" s="152">
        <v>100</v>
      </c>
      <c r="C34" s="203">
        <v>83</v>
      </c>
      <c r="D34" s="642">
        <v>100</v>
      </c>
      <c r="E34" s="106"/>
      <c r="F34" s="213">
        <v>100</v>
      </c>
      <c r="G34" s="140">
        <v>100</v>
      </c>
      <c r="H34" s="642">
        <v>100</v>
      </c>
      <c r="I34" s="106" t="s">
        <v>303</v>
      </c>
      <c r="J34" s="106"/>
      <c r="K34" s="106"/>
      <c r="L34" s="106"/>
      <c r="M34" s="67" t="s">
        <v>73</v>
      </c>
    </row>
    <row r="35" spans="1:13" ht="13.5" customHeight="1">
      <c r="A35" s="47" t="s">
        <v>23</v>
      </c>
      <c r="B35" s="152">
        <v>100</v>
      </c>
      <c r="C35" s="203">
        <v>83</v>
      </c>
      <c r="D35" s="642">
        <v>100</v>
      </c>
      <c r="E35" s="105"/>
      <c r="F35" s="213">
        <v>0</v>
      </c>
      <c r="G35" s="140">
        <v>100</v>
      </c>
      <c r="H35" s="642">
        <v>100</v>
      </c>
      <c r="I35" s="106" t="s">
        <v>303</v>
      </c>
      <c r="J35" s="106"/>
      <c r="K35" s="106"/>
      <c r="L35" s="106"/>
      <c r="M35" s="67" t="s">
        <v>73</v>
      </c>
    </row>
    <row r="36" spans="1:13" ht="13.5" customHeight="1">
      <c r="A36" s="47" t="s">
        <v>24</v>
      </c>
      <c r="B36" s="152">
        <v>100</v>
      </c>
      <c r="C36" s="203">
        <v>100</v>
      </c>
      <c r="D36" s="642">
        <v>100</v>
      </c>
      <c r="E36" s="106"/>
      <c r="F36" s="213">
        <v>83</v>
      </c>
      <c r="G36" s="140">
        <v>100</v>
      </c>
      <c r="H36" s="642">
        <v>100</v>
      </c>
      <c r="I36" s="106" t="s">
        <v>303</v>
      </c>
      <c r="J36" s="106"/>
      <c r="K36" s="106"/>
      <c r="L36" s="106"/>
      <c r="M36" s="67" t="s">
        <v>73</v>
      </c>
    </row>
    <row r="37" spans="1:13" ht="13.5" customHeight="1">
      <c r="A37" s="47" t="s">
        <v>25</v>
      </c>
      <c r="B37" s="152">
        <v>100</v>
      </c>
      <c r="C37" s="203">
        <v>100</v>
      </c>
      <c r="D37" s="642">
        <v>100</v>
      </c>
      <c r="E37" s="106"/>
      <c r="F37" s="213">
        <v>100</v>
      </c>
      <c r="G37" s="140">
        <v>100</v>
      </c>
      <c r="H37" s="642">
        <v>100</v>
      </c>
      <c r="I37" s="106" t="s">
        <v>303</v>
      </c>
      <c r="J37" s="106"/>
      <c r="K37" s="106"/>
      <c r="L37" s="106"/>
      <c r="M37" s="67" t="s">
        <v>73</v>
      </c>
    </row>
    <row r="38" spans="1:13" ht="13.5" customHeight="1">
      <c r="A38" s="47"/>
      <c r="B38" s="135"/>
      <c r="C38" s="142"/>
      <c r="D38" s="600"/>
      <c r="E38" s="108"/>
      <c r="F38" s="135"/>
      <c r="G38" s="140"/>
      <c r="H38" s="600"/>
      <c r="I38" s="106" t="s">
        <v>303</v>
      </c>
      <c r="J38" s="106"/>
      <c r="K38" s="106"/>
      <c r="L38" s="106"/>
      <c r="M38" s="87"/>
    </row>
    <row r="39" spans="1:13" ht="30" customHeight="1">
      <c r="A39" s="73" t="s">
        <v>80</v>
      </c>
      <c r="B39" s="162">
        <v>100</v>
      </c>
      <c r="C39" s="162">
        <v>58.3</v>
      </c>
      <c r="D39" s="607"/>
      <c r="E39" s="262"/>
      <c r="F39" s="137">
        <v>67</v>
      </c>
      <c r="G39" s="137"/>
      <c r="H39" s="607"/>
      <c r="I39" s="262"/>
      <c r="J39" s="262"/>
      <c r="K39" s="262"/>
      <c r="L39" s="262"/>
      <c r="M39" s="86"/>
    </row>
    <row r="40" spans="1:13" ht="13.5" customHeight="1">
      <c r="A40" s="47" t="s">
        <v>26</v>
      </c>
      <c r="B40" s="152">
        <v>100</v>
      </c>
      <c r="C40" s="203">
        <v>100</v>
      </c>
      <c r="D40" s="605">
        <v>100</v>
      </c>
      <c r="E40" s="105"/>
      <c r="F40" s="140">
        <v>100</v>
      </c>
      <c r="G40" s="140">
        <v>100</v>
      </c>
      <c r="H40" s="605">
        <v>100</v>
      </c>
      <c r="I40" s="106" t="s">
        <v>303</v>
      </c>
      <c r="J40" s="106"/>
      <c r="K40" s="106"/>
      <c r="L40" s="106"/>
      <c r="M40" s="67" t="s">
        <v>73</v>
      </c>
    </row>
    <row r="41" spans="1:13" ht="13.5" customHeight="1">
      <c r="A41" s="47" t="s">
        <v>27</v>
      </c>
      <c r="B41" s="152">
        <v>100</v>
      </c>
      <c r="C41" s="203">
        <v>100</v>
      </c>
      <c r="D41" s="605">
        <v>100</v>
      </c>
      <c r="E41" s="106"/>
      <c r="F41" s="140">
        <v>100</v>
      </c>
      <c r="G41" s="140">
        <v>100</v>
      </c>
      <c r="H41" s="605">
        <v>100</v>
      </c>
      <c r="I41" s="106" t="s">
        <v>303</v>
      </c>
      <c r="J41" s="106"/>
      <c r="K41" s="106"/>
      <c r="L41" s="106"/>
      <c r="M41" s="67" t="s">
        <v>73</v>
      </c>
    </row>
    <row r="42" spans="1:13" ht="90">
      <c r="A42" s="47" t="s">
        <v>28</v>
      </c>
      <c r="B42" s="152">
        <v>100</v>
      </c>
      <c r="C42" s="203">
        <v>83</v>
      </c>
      <c r="D42" s="605">
        <v>100</v>
      </c>
      <c r="E42" s="106"/>
      <c r="F42" s="140">
        <v>83</v>
      </c>
      <c r="G42" s="140">
        <v>100</v>
      </c>
      <c r="H42" s="658">
        <v>90</v>
      </c>
      <c r="I42" s="216" t="s">
        <v>413</v>
      </c>
      <c r="J42" s="216"/>
      <c r="K42" s="216"/>
      <c r="L42" s="216"/>
      <c r="M42" s="67" t="s">
        <v>73</v>
      </c>
    </row>
    <row r="43" spans="1:13" ht="13.5" customHeight="1">
      <c r="A43" s="47" t="s">
        <v>29</v>
      </c>
      <c r="B43" s="152">
        <v>100</v>
      </c>
      <c r="C43" s="203">
        <v>100</v>
      </c>
      <c r="D43" s="605">
        <v>100</v>
      </c>
      <c r="E43" s="106"/>
      <c r="F43" s="140">
        <v>100</v>
      </c>
      <c r="G43" s="140">
        <v>100</v>
      </c>
      <c r="H43" s="605">
        <v>100</v>
      </c>
      <c r="I43" s="244" t="s">
        <v>303</v>
      </c>
      <c r="J43" s="244"/>
      <c r="K43" s="244"/>
      <c r="L43" s="244"/>
      <c r="M43" s="67" t="s">
        <v>73</v>
      </c>
    </row>
    <row r="44" spans="1:13" ht="13.5" customHeight="1">
      <c r="A44" s="47" t="s">
        <v>30</v>
      </c>
      <c r="B44" s="152">
        <v>100</v>
      </c>
      <c r="C44" s="203">
        <v>100</v>
      </c>
      <c r="D44" s="605">
        <v>100</v>
      </c>
      <c r="E44" s="105"/>
      <c r="F44" s="140">
        <v>100</v>
      </c>
      <c r="G44" s="140">
        <v>100</v>
      </c>
      <c r="H44" s="605">
        <v>100</v>
      </c>
      <c r="I44" s="244" t="s">
        <v>303</v>
      </c>
      <c r="J44" s="244"/>
      <c r="K44" s="244"/>
      <c r="L44" s="244"/>
      <c r="M44" s="67" t="s">
        <v>73</v>
      </c>
    </row>
    <row r="45" spans="1:13" ht="13.5" customHeight="1">
      <c r="A45" s="47" t="s">
        <v>31</v>
      </c>
      <c r="B45" s="152">
        <v>100</v>
      </c>
      <c r="C45" s="203">
        <v>67</v>
      </c>
      <c r="D45" s="605">
        <v>100</v>
      </c>
      <c r="E45" s="105"/>
      <c r="F45" s="140">
        <v>50</v>
      </c>
      <c r="G45" s="140">
        <v>100</v>
      </c>
      <c r="H45" s="605">
        <v>100</v>
      </c>
      <c r="I45" s="244" t="s">
        <v>303</v>
      </c>
      <c r="J45" s="244"/>
      <c r="K45" s="244"/>
      <c r="L45" s="244"/>
      <c r="M45" s="67" t="s">
        <v>73</v>
      </c>
    </row>
    <row r="46" spans="1:13" ht="13.5" customHeight="1">
      <c r="A46" s="47" t="s">
        <v>32</v>
      </c>
      <c r="B46" s="152">
        <v>100</v>
      </c>
      <c r="C46" s="203">
        <v>100</v>
      </c>
      <c r="D46" s="605">
        <v>100</v>
      </c>
      <c r="E46" s="105"/>
      <c r="F46" s="140">
        <v>100</v>
      </c>
      <c r="G46" s="140">
        <v>100</v>
      </c>
      <c r="H46" s="605">
        <v>100</v>
      </c>
      <c r="I46" s="244" t="s">
        <v>303</v>
      </c>
      <c r="J46" s="244"/>
      <c r="K46" s="244"/>
      <c r="L46" s="244"/>
      <c r="M46" s="67" t="s">
        <v>73</v>
      </c>
    </row>
    <row r="47" spans="1:13" ht="13.5" customHeight="1">
      <c r="A47" s="47" t="s">
        <v>33</v>
      </c>
      <c r="B47" s="152">
        <v>100</v>
      </c>
      <c r="C47" s="203">
        <v>100</v>
      </c>
      <c r="D47" s="605">
        <v>100</v>
      </c>
      <c r="E47" s="105"/>
      <c r="F47" s="140">
        <v>83</v>
      </c>
      <c r="G47" s="140">
        <v>100</v>
      </c>
      <c r="H47" s="605">
        <v>100</v>
      </c>
      <c r="I47" s="244" t="s">
        <v>303</v>
      </c>
      <c r="J47" s="244"/>
      <c r="K47" s="244"/>
      <c r="L47" s="244"/>
      <c r="M47" s="67" t="s">
        <v>73</v>
      </c>
    </row>
    <row r="48" spans="1:13" ht="13.5" customHeight="1">
      <c r="A48" s="47" t="s">
        <v>34</v>
      </c>
      <c r="B48" s="152">
        <v>80</v>
      </c>
      <c r="C48" s="203">
        <v>67</v>
      </c>
      <c r="D48" s="657">
        <v>0.8</v>
      </c>
      <c r="E48" s="105" t="s">
        <v>297</v>
      </c>
      <c r="F48" s="214">
        <v>100</v>
      </c>
      <c r="G48" s="140">
        <v>100</v>
      </c>
      <c r="H48" s="642">
        <v>100</v>
      </c>
      <c r="I48" s="244" t="s">
        <v>303</v>
      </c>
      <c r="J48" s="244"/>
      <c r="K48" s="244"/>
      <c r="L48" s="244"/>
      <c r="M48" s="67" t="s">
        <v>73</v>
      </c>
    </row>
    <row r="49" spans="1:13" ht="13.5" customHeight="1">
      <c r="A49" s="47" t="s">
        <v>35</v>
      </c>
      <c r="B49" s="152">
        <v>100</v>
      </c>
      <c r="C49" s="203">
        <v>100</v>
      </c>
      <c r="D49" s="605">
        <v>100</v>
      </c>
      <c r="E49" s="105"/>
      <c r="F49" s="140">
        <v>100</v>
      </c>
      <c r="G49" s="140">
        <v>100</v>
      </c>
      <c r="H49" s="642">
        <v>100</v>
      </c>
      <c r="I49" s="244" t="s">
        <v>303</v>
      </c>
      <c r="J49" s="244"/>
      <c r="K49" s="244"/>
      <c r="L49" s="244"/>
      <c r="M49" s="67" t="s">
        <v>73</v>
      </c>
    </row>
    <row r="50" spans="1:13" ht="13.5" customHeight="1">
      <c r="A50" s="47" t="s">
        <v>36</v>
      </c>
      <c r="B50" s="152">
        <v>100</v>
      </c>
      <c r="C50" s="203">
        <v>83</v>
      </c>
      <c r="D50" s="605">
        <v>100</v>
      </c>
      <c r="E50" s="105"/>
      <c r="F50" s="140">
        <v>100</v>
      </c>
      <c r="G50" s="140">
        <v>100</v>
      </c>
      <c r="H50" s="605">
        <v>100</v>
      </c>
      <c r="I50" s="244" t="s">
        <v>303</v>
      </c>
      <c r="J50" s="244"/>
      <c r="K50" s="244"/>
      <c r="L50" s="244"/>
      <c r="M50" s="67" t="s">
        <v>73</v>
      </c>
    </row>
    <row r="51" spans="1:13" ht="13.5" customHeight="1">
      <c r="A51" s="47" t="s">
        <v>37</v>
      </c>
      <c r="B51" s="152">
        <v>100</v>
      </c>
      <c r="C51" s="203">
        <v>0</v>
      </c>
      <c r="D51" s="605">
        <v>0</v>
      </c>
      <c r="E51" s="105"/>
      <c r="F51" s="140">
        <v>0</v>
      </c>
      <c r="G51" s="140">
        <v>100</v>
      </c>
      <c r="H51" s="605">
        <v>100</v>
      </c>
      <c r="I51" s="244" t="s">
        <v>303</v>
      </c>
      <c r="J51" s="244"/>
      <c r="K51" s="244"/>
      <c r="L51" s="244"/>
      <c r="M51" s="67" t="s">
        <v>73</v>
      </c>
    </row>
    <row r="52" spans="1:13" ht="13.5" customHeight="1">
      <c r="A52" s="47"/>
      <c r="B52" s="135"/>
      <c r="C52" s="142"/>
      <c r="D52" s="600"/>
      <c r="E52" s="108"/>
      <c r="F52" s="135"/>
      <c r="G52" s="140"/>
      <c r="H52" s="600"/>
      <c r="I52" s="244" t="s">
        <v>303</v>
      </c>
      <c r="J52" s="244"/>
      <c r="K52" s="244"/>
      <c r="L52" s="244"/>
      <c r="M52" s="87"/>
    </row>
    <row r="53" spans="1:13" ht="13.5" customHeight="1">
      <c r="A53" s="14" t="s">
        <v>38</v>
      </c>
      <c r="B53" s="137">
        <v>100</v>
      </c>
      <c r="C53" s="210">
        <v>50</v>
      </c>
      <c r="D53" s="607"/>
      <c r="E53" s="84"/>
      <c r="F53" s="137">
        <v>50</v>
      </c>
      <c r="G53" s="137"/>
      <c r="H53" s="607"/>
      <c r="I53" s="317"/>
      <c r="J53" s="317"/>
      <c r="K53" s="317"/>
      <c r="L53" s="317"/>
      <c r="M53" s="84"/>
    </row>
    <row r="54" spans="1:13" ht="105">
      <c r="A54" s="47" t="s">
        <v>39</v>
      </c>
      <c r="B54" s="152">
        <v>100</v>
      </c>
      <c r="C54" s="142">
        <v>100</v>
      </c>
      <c r="D54" s="605">
        <v>100</v>
      </c>
      <c r="E54" s="129"/>
      <c r="F54" s="140">
        <v>100</v>
      </c>
      <c r="G54" s="140">
        <v>100</v>
      </c>
      <c r="H54" s="658">
        <v>90</v>
      </c>
      <c r="I54" s="377" t="s">
        <v>414</v>
      </c>
      <c r="J54" s="548"/>
      <c r="K54" s="548"/>
      <c r="L54" s="548"/>
      <c r="M54" s="67" t="s">
        <v>73</v>
      </c>
    </row>
    <row r="55" spans="1:13" ht="13.5" customHeight="1">
      <c r="A55" s="47" t="s">
        <v>40</v>
      </c>
      <c r="B55" s="152">
        <v>100</v>
      </c>
      <c r="C55" s="203">
        <v>100</v>
      </c>
      <c r="D55" s="605">
        <v>100</v>
      </c>
      <c r="E55" s="129"/>
      <c r="F55" s="140">
        <v>83</v>
      </c>
      <c r="G55" s="140">
        <v>100</v>
      </c>
      <c r="H55" s="605">
        <v>100</v>
      </c>
      <c r="I55" s="129" t="s">
        <v>303</v>
      </c>
      <c r="J55" s="129"/>
      <c r="K55" s="129"/>
      <c r="L55" s="129"/>
      <c r="M55" s="67" t="s">
        <v>73</v>
      </c>
    </row>
    <row r="56" spans="1:13" ht="75">
      <c r="A56" s="47" t="s">
        <v>41</v>
      </c>
      <c r="B56" s="152">
        <v>100</v>
      </c>
      <c r="C56" s="203">
        <v>0</v>
      </c>
      <c r="D56" s="642">
        <v>50</v>
      </c>
      <c r="E56" s="216" t="s">
        <v>280</v>
      </c>
      <c r="F56" s="213">
        <v>67</v>
      </c>
      <c r="G56" s="140">
        <v>100</v>
      </c>
      <c r="H56" s="658">
        <v>70</v>
      </c>
      <c r="I56" s="321" t="s">
        <v>412</v>
      </c>
      <c r="J56" s="321"/>
      <c r="K56" s="321"/>
      <c r="L56" s="321"/>
      <c r="M56" s="67" t="s">
        <v>73</v>
      </c>
    </row>
    <row r="57" spans="1:13" ht="13.5" customHeight="1">
      <c r="A57" s="47" t="s">
        <v>42</v>
      </c>
      <c r="B57" s="152">
        <v>71</v>
      </c>
      <c r="C57" s="203">
        <v>100</v>
      </c>
      <c r="D57" s="605">
        <v>100</v>
      </c>
      <c r="E57" s="129"/>
      <c r="F57" s="140">
        <v>100</v>
      </c>
      <c r="G57" s="140">
        <v>100</v>
      </c>
      <c r="H57" s="605">
        <v>100</v>
      </c>
      <c r="I57" s="129" t="s">
        <v>303</v>
      </c>
      <c r="J57" s="129"/>
      <c r="K57" s="129"/>
      <c r="L57" s="129"/>
      <c r="M57" s="67" t="s">
        <v>73</v>
      </c>
    </row>
    <row r="58" spans="1:13" ht="13.5" customHeight="1">
      <c r="A58" s="47" t="s">
        <v>43</v>
      </c>
      <c r="B58" s="152">
        <v>100</v>
      </c>
      <c r="C58" s="203">
        <v>0</v>
      </c>
      <c r="D58" s="642">
        <v>67</v>
      </c>
      <c r="E58" s="216" t="s">
        <v>280</v>
      </c>
      <c r="F58" s="213">
        <v>67</v>
      </c>
      <c r="G58" s="140">
        <v>100</v>
      </c>
      <c r="H58" s="642">
        <v>100</v>
      </c>
      <c r="I58" s="129" t="s">
        <v>303</v>
      </c>
      <c r="J58" s="129"/>
      <c r="K58" s="129"/>
      <c r="L58" s="129"/>
      <c r="M58" s="67" t="s">
        <v>73</v>
      </c>
    </row>
    <row r="59" spans="1:13" ht="13.5" customHeight="1">
      <c r="A59" s="47" t="s">
        <v>44</v>
      </c>
      <c r="B59" s="152">
        <v>100</v>
      </c>
      <c r="C59" s="203">
        <v>83</v>
      </c>
      <c r="D59" s="605">
        <v>100</v>
      </c>
      <c r="E59" s="129"/>
      <c r="F59" s="140">
        <v>100</v>
      </c>
      <c r="G59" s="140">
        <v>100</v>
      </c>
      <c r="H59" s="605">
        <v>100</v>
      </c>
      <c r="I59" s="129" t="s">
        <v>303</v>
      </c>
      <c r="J59" s="129"/>
      <c r="K59" s="129"/>
      <c r="L59" s="129"/>
      <c r="M59" s="67" t="s">
        <v>73</v>
      </c>
    </row>
    <row r="60" spans="1:13" ht="13.5" customHeight="1">
      <c r="A60" s="47"/>
      <c r="B60" s="135"/>
      <c r="C60" s="142"/>
      <c r="D60" s="600"/>
      <c r="E60" s="66"/>
      <c r="F60" s="135"/>
      <c r="G60" s="140"/>
      <c r="H60" s="600"/>
      <c r="I60" s="129" t="s">
        <v>303</v>
      </c>
      <c r="J60" s="129"/>
      <c r="K60" s="129"/>
      <c r="L60" s="129"/>
      <c r="M60" s="87"/>
    </row>
    <row r="61" spans="1:13" ht="13.5" customHeight="1">
      <c r="A61" s="14" t="s">
        <v>45</v>
      </c>
      <c r="B61" s="137">
        <v>100</v>
      </c>
      <c r="C61" s="210">
        <v>80</v>
      </c>
      <c r="D61" s="607"/>
      <c r="E61" s="84"/>
      <c r="F61" s="137">
        <v>60</v>
      </c>
      <c r="G61" s="137"/>
      <c r="H61" s="607"/>
      <c r="I61" s="84"/>
      <c r="J61" s="84"/>
      <c r="K61" s="84"/>
      <c r="L61" s="84"/>
      <c r="M61" s="84"/>
    </row>
    <row r="62" spans="1:13" ht="13.5" customHeight="1">
      <c r="A62" s="47" t="s">
        <v>47</v>
      </c>
      <c r="B62" s="152">
        <v>100</v>
      </c>
      <c r="C62" s="203">
        <v>83</v>
      </c>
      <c r="D62" s="605">
        <v>100</v>
      </c>
      <c r="E62" s="129"/>
      <c r="F62" s="140">
        <v>83</v>
      </c>
      <c r="G62" s="140">
        <v>100</v>
      </c>
      <c r="H62" s="605">
        <v>100</v>
      </c>
      <c r="I62" s="129" t="s">
        <v>303</v>
      </c>
      <c r="J62" s="129"/>
      <c r="K62" s="129"/>
      <c r="L62" s="129"/>
      <c r="M62" s="67" t="s">
        <v>73</v>
      </c>
    </row>
    <row r="63" spans="1:13" ht="13.5" customHeight="1">
      <c r="A63" s="47" t="s">
        <v>50</v>
      </c>
      <c r="B63" s="152">
        <v>100</v>
      </c>
      <c r="C63" s="203">
        <v>100</v>
      </c>
      <c r="D63" s="605">
        <v>100</v>
      </c>
      <c r="E63" s="67"/>
      <c r="F63" s="140">
        <v>100</v>
      </c>
      <c r="G63" s="140">
        <v>100</v>
      </c>
      <c r="H63" s="605">
        <v>100</v>
      </c>
      <c r="I63" s="129" t="s">
        <v>303</v>
      </c>
      <c r="J63" s="129"/>
      <c r="K63" s="129"/>
      <c r="L63" s="129"/>
      <c r="M63" s="67" t="s">
        <v>73</v>
      </c>
    </row>
    <row r="64" spans="1:13" ht="13.5" customHeight="1">
      <c r="A64" s="47" t="s">
        <v>49</v>
      </c>
      <c r="B64" s="152">
        <v>100</v>
      </c>
      <c r="C64" s="203">
        <v>100</v>
      </c>
      <c r="D64" s="605">
        <v>100</v>
      </c>
      <c r="E64" s="67"/>
      <c r="F64" s="140">
        <v>100</v>
      </c>
      <c r="G64" s="140">
        <v>100</v>
      </c>
      <c r="H64" s="605">
        <v>100</v>
      </c>
      <c r="I64" s="129" t="s">
        <v>303</v>
      </c>
      <c r="J64" s="129"/>
      <c r="K64" s="129"/>
      <c r="L64" s="129"/>
      <c r="M64" s="67" t="s">
        <v>73</v>
      </c>
    </row>
    <row r="65" spans="1:13" ht="13.5" customHeight="1">
      <c r="A65" s="47" t="s">
        <v>48</v>
      </c>
      <c r="B65" s="152">
        <v>100</v>
      </c>
      <c r="C65" s="203">
        <v>100</v>
      </c>
      <c r="D65" s="605">
        <v>100</v>
      </c>
      <c r="E65" s="129"/>
      <c r="F65" s="140">
        <v>83</v>
      </c>
      <c r="G65" s="140">
        <v>100</v>
      </c>
      <c r="H65" s="605">
        <v>100</v>
      </c>
      <c r="I65" s="129" t="s">
        <v>303</v>
      </c>
      <c r="J65" s="129"/>
      <c r="K65" s="129"/>
      <c r="L65" s="129"/>
      <c r="M65" s="67" t="s">
        <v>73</v>
      </c>
    </row>
    <row r="66" spans="1:13" ht="13.5" customHeight="1">
      <c r="A66" s="47" t="s">
        <v>46</v>
      </c>
      <c r="B66" s="152">
        <v>100</v>
      </c>
      <c r="C66" s="203">
        <v>100</v>
      </c>
      <c r="D66" s="605">
        <v>100</v>
      </c>
      <c r="E66" s="129"/>
      <c r="F66" s="140">
        <v>100</v>
      </c>
      <c r="G66" s="140">
        <v>100</v>
      </c>
      <c r="H66" s="605">
        <v>100</v>
      </c>
      <c r="I66" s="129" t="s">
        <v>303</v>
      </c>
      <c r="J66" s="129"/>
      <c r="K66" s="129"/>
      <c r="L66" s="129"/>
      <c r="M66" s="67" t="s">
        <v>73</v>
      </c>
    </row>
    <row r="67" spans="1:13" ht="13.5" customHeight="1">
      <c r="A67" s="47"/>
      <c r="B67" s="135"/>
      <c r="C67" s="142"/>
      <c r="D67" s="600"/>
      <c r="E67" s="66"/>
      <c r="F67" s="135"/>
      <c r="G67" s="140"/>
      <c r="H67" s="600"/>
      <c r="I67" s="129" t="s">
        <v>303</v>
      </c>
      <c r="J67" s="129"/>
      <c r="K67" s="129"/>
      <c r="L67" s="129"/>
      <c r="M67" s="87"/>
    </row>
    <row r="68" spans="1:13" ht="13.5" customHeight="1">
      <c r="A68" s="63" t="s">
        <v>51</v>
      </c>
      <c r="B68" s="162">
        <v>100</v>
      </c>
      <c r="C68" s="210">
        <v>33.299999999999997</v>
      </c>
      <c r="D68" s="607"/>
      <c r="E68" s="84"/>
      <c r="F68" s="137">
        <v>33</v>
      </c>
      <c r="G68" s="137"/>
      <c r="H68" s="607"/>
      <c r="I68" s="84"/>
      <c r="J68" s="84"/>
      <c r="K68" s="84"/>
      <c r="L68" s="84"/>
      <c r="M68" s="95"/>
    </row>
    <row r="69" spans="1:13" ht="13.5" customHeight="1">
      <c r="A69" s="47" t="s">
        <v>54</v>
      </c>
      <c r="B69" s="152">
        <v>100</v>
      </c>
      <c r="C69" s="203">
        <v>83</v>
      </c>
      <c r="D69" s="605">
        <v>100</v>
      </c>
      <c r="E69" s="129"/>
      <c r="F69" s="140">
        <v>83</v>
      </c>
      <c r="G69" s="140">
        <v>100</v>
      </c>
      <c r="H69" s="605">
        <v>100</v>
      </c>
      <c r="I69" s="129" t="s">
        <v>303</v>
      </c>
      <c r="J69" s="129"/>
      <c r="K69" s="129"/>
      <c r="L69" s="129"/>
      <c r="M69" s="52" t="s">
        <v>73</v>
      </c>
    </row>
    <row r="70" spans="1:13" ht="90">
      <c r="A70" s="47" t="s">
        <v>52</v>
      </c>
      <c r="B70" s="152">
        <v>90</v>
      </c>
      <c r="C70" s="203">
        <v>83</v>
      </c>
      <c r="D70" s="605">
        <v>100</v>
      </c>
      <c r="E70" s="67"/>
      <c r="F70" s="140">
        <v>83</v>
      </c>
      <c r="G70" s="140">
        <v>100</v>
      </c>
      <c r="H70" s="658">
        <v>100</v>
      </c>
      <c r="I70" s="321" t="s">
        <v>415</v>
      </c>
      <c r="J70" s="321"/>
      <c r="K70" s="321"/>
      <c r="L70" s="321"/>
      <c r="M70" s="52" t="s">
        <v>73</v>
      </c>
    </row>
    <row r="71" spans="1:13" ht="13.5" customHeight="1">
      <c r="A71" s="47" t="s">
        <v>53</v>
      </c>
      <c r="B71" s="152">
        <v>100</v>
      </c>
      <c r="C71" s="203">
        <v>100</v>
      </c>
      <c r="D71" s="605">
        <v>100</v>
      </c>
      <c r="E71" s="67"/>
      <c r="F71" s="140">
        <v>100</v>
      </c>
      <c r="G71" s="140">
        <v>100</v>
      </c>
      <c r="H71" s="605">
        <v>100</v>
      </c>
      <c r="I71" s="67" t="s">
        <v>303</v>
      </c>
      <c r="J71" s="67"/>
      <c r="K71" s="67"/>
      <c r="L71" s="67"/>
      <c r="M71" s="52" t="s">
        <v>73</v>
      </c>
    </row>
    <row r="72" spans="1:13" ht="90">
      <c r="A72" s="47" t="s">
        <v>56</v>
      </c>
      <c r="B72" s="152">
        <v>50</v>
      </c>
      <c r="C72" s="203">
        <v>100</v>
      </c>
      <c r="D72" s="642">
        <v>50</v>
      </c>
      <c r="E72" s="216" t="s">
        <v>280</v>
      </c>
      <c r="F72" s="213">
        <v>100</v>
      </c>
      <c r="G72" s="140">
        <v>100</v>
      </c>
      <c r="H72" s="642">
        <v>70</v>
      </c>
      <c r="I72" s="321" t="s">
        <v>415</v>
      </c>
      <c r="J72" s="321"/>
      <c r="K72" s="321"/>
      <c r="L72" s="321"/>
      <c r="M72" s="52" t="s">
        <v>73</v>
      </c>
    </row>
    <row r="73" spans="1:13" ht="13.5" customHeight="1">
      <c r="A73" s="47" t="s">
        <v>57</v>
      </c>
      <c r="B73" s="152">
        <v>100</v>
      </c>
      <c r="C73" s="203">
        <v>83</v>
      </c>
      <c r="D73" s="605">
        <v>100</v>
      </c>
      <c r="E73" s="129"/>
      <c r="F73" s="140">
        <v>83</v>
      </c>
      <c r="G73" s="140">
        <v>100</v>
      </c>
      <c r="H73" s="605">
        <v>100</v>
      </c>
      <c r="I73" s="129" t="s">
        <v>303</v>
      </c>
      <c r="J73" s="129"/>
      <c r="K73" s="129"/>
      <c r="L73" s="129"/>
      <c r="M73" s="52" t="s">
        <v>73</v>
      </c>
    </row>
    <row r="74" spans="1:13" ht="90">
      <c r="A74" s="47" t="s">
        <v>55</v>
      </c>
      <c r="B74" s="152">
        <v>90</v>
      </c>
      <c r="C74" s="203">
        <v>83</v>
      </c>
      <c r="D74" s="605">
        <v>83</v>
      </c>
      <c r="E74" s="129"/>
      <c r="F74" s="140">
        <v>83</v>
      </c>
      <c r="G74" s="140">
        <v>100</v>
      </c>
      <c r="H74" s="658">
        <v>93</v>
      </c>
      <c r="I74" s="321" t="s">
        <v>415</v>
      </c>
      <c r="J74" s="321"/>
      <c r="K74" s="321"/>
      <c r="L74" s="321"/>
      <c r="M74" s="52" t="s">
        <v>73</v>
      </c>
    </row>
    <row r="75" spans="1:13" ht="13.5" customHeight="1">
      <c r="A75" s="47"/>
      <c r="B75" s="135"/>
      <c r="C75" s="135"/>
      <c r="D75" s="600"/>
      <c r="E75" s="66"/>
      <c r="F75" s="135"/>
      <c r="G75" s="140"/>
      <c r="H75" s="600"/>
      <c r="I75" s="66" t="s">
        <v>303</v>
      </c>
      <c r="J75" s="66"/>
      <c r="K75" s="66"/>
      <c r="L75" s="66"/>
      <c r="M75" s="87"/>
    </row>
    <row r="76" spans="1:13" ht="13.5" customHeight="1">
      <c r="A76" s="63" t="s">
        <v>78</v>
      </c>
      <c r="B76" s="137">
        <v>100</v>
      </c>
      <c r="C76" s="210">
        <v>80</v>
      </c>
      <c r="D76" s="607">
        <v>100</v>
      </c>
      <c r="E76" s="84"/>
      <c r="F76" s="137">
        <v>80</v>
      </c>
      <c r="G76" s="137">
        <v>100</v>
      </c>
      <c r="H76" s="607"/>
      <c r="I76" s="317"/>
      <c r="J76" s="317"/>
      <c r="K76" s="317"/>
      <c r="L76" s="317"/>
      <c r="M76" s="84"/>
    </row>
    <row r="77" spans="1:13" ht="13.5" customHeight="1">
      <c r="A77" s="47" t="s">
        <v>58</v>
      </c>
      <c r="B77" s="152">
        <v>100</v>
      </c>
      <c r="C77" s="203">
        <v>100</v>
      </c>
      <c r="D77" s="605">
        <v>100</v>
      </c>
      <c r="E77" s="67"/>
      <c r="F77" s="140">
        <v>83</v>
      </c>
      <c r="G77" s="140">
        <v>100</v>
      </c>
      <c r="H77" s="605">
        <v>100</v>
      </c>
      <c r="I77" s="67" t="s">
        <v>303</v>
      </c>
      <c r="J77" s="67"/>
      <c r="K77" s="67"/>
      <c r="L77" s="67"/>
      <c r="M77" s="52" t="s">
        <v>73</v>
      </c>
    </row>
    <row r="78" spans="1:13" ht="13.5" customHeight="1">
      <c r="A78" s="47" t="s">
        <v>59</v>
      </c>
      <c r="B78" s="152">
        <v>100</v>
      </c>
      <c r="C78" s="203">
        <v>100</v>
      </c>
      <c r="D78" s="605">
        <v>100</v>
      </c>
      <c r="E78" s="67"/>
      <c r="F78" s="140">
        <v>100</v>
      </c>
      <c r="G78" s="140">
        <v>100</v>
      </c>
      <c r="H78" s="605">
        <v>100</v>
      </c>
      <c r="I78" s="67" t="s">
        <v>303</v>
      </c>
      <c r="J78" s="67"/>
      <c r="K78" s="67"/>
      <c r="L78" s="67"/>
      <c r="M78" s="52" t="s">
        <v>73</v>
      </c>
    </row>
    <row r="79" spans="1:13" ht="13.5" customHeight="1">
      <c r="A79" s="47" t="s">
        <v>60</v>
      </c>
      <c r="B79" s="152">
        <v>100</v>
      </c>
      <c r="C79" s="203">
        <v>100</v>
      </c>
      <c r="D79" s="605">
        <v>100</v>
      </c>
      <c r="E79" s="67"/>
      <c r="F79" s="140">
        <v>100</v>
      </c>
      <c r="G79" s="140">
        <v>100</v>
      </c>
      <c r="H79" s="605">
        <v>100</v>
      </c>
      <c r="I79" s="67" t="s">
        <v>303</v>
      </c>
      <c r="J79" s="67"/>
      <c r="K79" s="67"/>
      <c r="L79" s="67"/>
      <c r="M79" s="52" t="s">
        <v>73</v>
      </c>
    </row>
    <row r="80" spans="1:13" ht="13.5" customHeight="1">
      <c r="A80" s="47" t="s">
        <v>61</v>
      </c>
      <c r="B80" s="152">
        <v>100</v>
      </c>
      <c r="C80" s="203">
        <v>100</v>
      </c>
      <c r="D80" s="605">
        <v>100</v>
      </c>
      <c r="E80" s="129"/>
      <c r="F80" s="140">
        <v>100</v>
      </c>
      <c r="G80" s="140">
        <v>100</v>
      </c>
      <c r="H80" s="605">
        <v>100</v>
      </c>
      <c r="I80" s="67" t="s">
        <v>303</v>
      </c>
      <c r="J80" s="67"/>
      <c r="K80" s="67"/>
      <c r="L80" s="67"/>
      <c r="M80" s="52" t="s">
        <v>73</v>
      </c>
    </row>
    <row r="81" spans="1:15" ht="13.5" customHeight="1">
      <c r="A81" s="47" t="s">
        <v>62</v>
      </c>
      <c r="B81" s="152">
        <v>100</v>
      </c>
      <c r="C81" s="203">
        <v>83</v>
      </c>
      <c r="D81" s="642">
        <v>83</v>
      </c>
      <c r="E81" s="216" t="s">
        <v>280</v>
      </c>
      <c r="F81" s="140">
        <v>100</v>
      </c>
      <c r="G81" s="140">
        <v>100</v>
      </c>
      <c r="H81" s="605">
        <v>100</v>
      </c>
      <c r="I81" s="67" t="s">
        <v>303</v>
      </c>
      <c r="J81" s="67"/>
      <c r="K81" s="67"/>
      <c r="L81" s="67"/>
      <c r="M81" s="52" t="s">
        <v>73</v>
      </c>
    </row>
    <row r="82" spans="1:15" ht="13.5" customHeight="1">
      <c r="A82" s="47"/>
      <c r="B82" s="135"/>
      <c r="C82" s="142"/>
      <c r="D82" s="600"/>
      <c r="E82" s="66"/>
      <c r="F82" s="135"/>
      <c r="G82" s="140"/>
      <c r="H82" s="600"/>
      <c r="I82" s="67" t="s">
        <v>303</v>
      </c>
      <c r="J82" s="67"/>
      <c r="K82" s="67"/>
      <c r="L82" s="67"/>
      <c r="M82" s="87"/>
    </row>
    <row r="83" spans="1:15" ht="13.5" customHeight="1">
      <c r="A83" s="63" t="s">
        <v>63</v>
      </c>
      <c r="B83" s="162">
        <v>100</v>
      </c>
      <c r="C83" s="210">
        <v>60</v>
      </c>
      <c r="D83" s="607"/>
      <c r="E83" s="84"/>
      <c r="F83" s="137">
        <v>58</v>
      </c>
      <c r="G83" s="137"/>
      <c r="H83" s="607"/>
      <c r="I83" s="84"/>
      <c r="J83" s="84"/>
      <c r="K83" s="84"/>
      <c r="L83" s="84"/>
      <c r="M83" s="84"/>
    </row>
    <row r="84" spans="1:15" ht="13.5" customHeight="1">
      <c r="A84" s="47" t="s">
        <v>64</v>
      </c>
      <c r="B84" s="152">
        <v>100</v>
      </c>
      <c r="C84" s="203">
        <v>67</v>
      </c>
      <c r="D84" s="605">
        <v>100</v>
      </c>
      <c r="E84" s="129"/>
      <c r="F84" s="140">
        <v>83</v>
      </c>
      <c r="G84" s="140">
        <v>100</v>
      </c>
      <c r="H84" s="605">
        <v>100</v>
      </c>
      <c r="I84" s="67" t="s">
        <v>303</v>
      </c>
      <c r="J84" s="67"/>
      <c r="K84" s="67"/>
      <c r="L84" s="67"/>
      <c r="M84" s="52" t="s">
        <v>73</v>
      </c>
    </row>
    <row r="85" spans="1:15" ht="13.5" customHeight="1">
      <c r="A85" s="47" t="s">
        <v>65</v>
      </c>
      <c r="B85" s="152">
        <v>100</v>
      </c>
      <c r="C85" s="203">
        <v>100</v>
      </c>
      <c r="D85" s="605">
        <v>100</v>
      </c>
      <c r="E85" s="129"/>
      <c r="F85" s="140">
        <v>100</v>
      </c>
      <c r="G85" s="140">
        <v>100</v>
      </c>
      <c r="H85" s="605">
        <v>100</v>
      </c>
      <c r="I85" s="67" t="s">
        <v>303</v>
      </c>
      <c r="J85" s="67"/>
      <c r="K85" s="67"/>
      <c r="L85" s="67"/>
      <c r="M85" s="52" t="s">
        <v>73</v>
      </c>
    </row>
    <row r="86" spans="1:15" ht="13.5" customHeight="1">
      <c r="A86" s="47" t="s">
        <v>66</v>
      </c>
      <c r="B86" s="152">
        <v>100</v>
      </c>
      <c r="C86" s="203">
        <v>100</v>
      </c>
      <c r="D86" s="605">
        <v>100</v>
      </c>
      <c r="E86" s="129"/>
      <c r="F86" s="140">
        <v>100</v>
      </c>
      <c r="G86" s="140">
        <v>100</v>
      </c>
      <c r="H86" s="605">
        <v>100</v>
      </c>
      <c r="I86" s="67" t="s">
        <v>303</v>
      </c>
      <c r="J86" s="67"/>
      <c r="K86" s="67"/>
      <c r="L86" s="67"/>
      <c r="M86" s="52" t="s">
        <v>73</v>
      </c>
    </row>
    <row r="87" spans="1:15" ht="13.5" customHeight="1">
      <c r="A87" s="47" t="s">
        <v>67</v>
      </c>
      <c r="B87" s="152">
        <v>100</v>
      </c>
      <c r="C87" s="203">
        <v>50</v>
      </c>
      <c r="D87" s="605">
        <v>100</v>
      </c>
      <c r="E87" s="67"/>
      <c r="F87" s="140">
        <v>67</v>
      </c>
      <c r="G87" s="140">
        <v>100</v>
      </c>
      <c r="H87" s="605">
        <v>100</v>
      </c>
      <c r="I87" s="67" t="s">
        <v>303</v>
      </c>
      <c r="J87" s="67"/>
      <c r="K87" s="67"/>
      <c r="L87" s="67"/>
      <c r="M87" s="52" t="s">
        <v>73</v>
      </c>
    </row>
    <row r="88" spans="1:15" ht="13.5" customHeight="1">
      <c r="A88" s="47" t="s">
        <v>68</v>
      </c>
      <c r="B88" s="152">
        <v>100</v>
      </c>
      <c r="C88" s="203">
        <v>100</v>
      </c>
      <c r="D88" s="642">
        <v>80</v>
      </c>
      <c r="E88" s="216" t="s">
        <v>280</v>
      </c>
      <c r="F88" s="213">
        <v>83</v>
      </c>
      <c r="G88" s="140">
        <v>100</v>
      </c>
      <c r="H88" s="642">
        <v>100</v>
      </c>
      <c r="I88" s="67" t="s">
        <v>303</v>
      </c>
      <c r="J88" s="67"/>
      <c r="K88" s="67"/>
      <c r="L88" s="67"/>
      <c r="M88" s="52" t="s">
        <v>73</v>
      </c>
      <c r="O88" s="39" t="s">
        <v>69</v>
      </c>
    </row>
    <row r="89" spans="1:15" ht="15">
      <c r="A89" s="795"/>
      <c r="B89" s="795"/>
      <c r="C89" s="795"/>
      <c r="D89" s="795"/>
      <c r="E89" s="453"/>
      <c r="F89" s="111"/>
      <c r="G89" s="111"/>
      <c r="H89" s="111"/>
      <c r="I89" s="134"/>
      <c r="J89" s="134"/>
      <c r="K89" s="134"/>
      <c r="L89" s="134"/>
      <c r="M89" s="71"/>
    </row>
    <row r="90" spans="1:15" ht="17.25" customHeight="1">
      <c r="A90" s="799"/>
      <c r="B90" s="799"/>
      <c r="C90" s="799"/>
      <c r="D90" s="799"/>
      <c r="E90" s="799"/>
      <c r="F90" s="799"/>
      <c r="G90" s="799"/>
      <c r="H90" s="799"/>
      <c r="I90" s="799"/>
      <c r="J90" s="799"/>
      <c r="K90" s="799"/>
      <c r="L90" s="799"/>
      <c r="M90" s="799"/>
    </row>
    <row r="91" spans="1:15" ht="14.25" customHeight="1">
      <c r="A91" s="733" t="s">
        <v>646</v>
      </c>
      <c r="B91" s="734"/>
      <c r="C91" s="734"/>
      <c r="D91" s="734"/>
      <c r="E91" s="734"/>
      <c r="F91" s="734"/>
      <c r="G91" s="734"/>
      <c r="H91" s="734"/>
      <c r="I91" s="734"/>
      <c r="J91" s="734"/>
      <c r="K91" s="734"/>
      <c r="L91" s="734"/>
      <c r="M91" s="734"/>
    </row>
    <row r="92" spans="1:15" ht="14.25" customHeight="1">
      <c r="A92" s="734" t="s">
        <v>647</v>
      </c>
      <c r="B92" s="734"/>
      <c r="C92" s="734"/>
      <c r="D92" s="734"/>
      <c r="E92" s="734"/>
      <c r="F92" s="734"/>
      <c r="G92" s="734"/>
      <c r="H92" s="734"/>
      <c r="I92" s="734"/>
      <c r="J92" s="734"/>
      <c r="K92" s="734"/>
      <c r="L92" s="734"/>
      <c r="M92" s="734"/>
    </row>
    <row r="93" spans="1:15" ht="17.25" customHeight="1">
      <c r="A93" s="734"/>
      <c r="B93" s="734"/>
      <c r="C93" s="734"/>
      <c r="D93" s="734"/>
      <c r="E93" s="734"/>
      <c r="F93" s="734"/>
      <c r="G93" s="734"/>
      <c r="H93" s="734"/>
      <c r="I93" s="734"/>
      <c r="J93" s="734"/>
      <c r="K93" s="734"/>
      <c r="L93" s="734"/>
      <c r="M93" s="734"/>
    </row>
    <row r="94" spans="1:15" ht="14.25" customHeight="1"/>
  </sheetData>
  <mergeCells count="19">
    <mergeCell ref="A4:M4"/>
    <mergeCell ref="A90:M90"/>
    <mergeCell ref="A91:M91"/>
    <mergeCell ref="A92:M93"/>
    <mergeCell ref="A1:M1"/>
    <mergeCell ref="A89:D89"/>
    <mergeCell ref="A7:M7"/>
    <mergeCell ref="A5:M5"/>
    <mergeCell ref="A3:M3"/>
    <mergeCell ref="I11:I12"/>
    <mergeCell ref="I16:I17"/>
    <mergeCell ref="A8:A9"/>
    <mergeCell ref="M8:M9"/>
    <mergeCell ref="B8:C8"/>
    <mergeCell ref="D8:F8"/>
    <mergeCell ref="G8:J8"/>
    <mergeCell ref="K8:L8"/>
    <mergeCell ref="A6:M6"/>
    <mergeCell ref="A2:M2"/>
  </mergeCells>
  <conditionalFormatting sqref="H14:H15 H22:H27 H31 H40:H41 H55 H62:H66 H69 H77:H81 H84:H88 H18:H19 H33:H37 H43:H51 H57:H59 H71 H73">
    <cfRule type="cellIs" dxfId="1" priority="1" operator="lessThan">
      <formula>99.9</formula>
    </cfRule>
  </conditionalFormatting>
  <printOptions horizontalCentered="1"/>
  <pageMargins left="0.39370078740157483" right="0.39370078740157483" top="0.39370078740157483" bottom="0.39370078740157483" header="0.27559055118110237" footer="0.27559055118110237"/>
  <pageSetup paperSize="9" scale="53" orientation="landscape" r:id="rId1"/>
  <rowBreaks count="1" manualBreakCount="1">
    <brk id="52"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94"/>
  <sheetViews>
    <sheetView view="pageBreakPreview" zoomScale="90" zoomScaleNormal="160" zoomScaleSheetLayoutView="90" workbookViewId="0">
      <pane ySplit="11" topLeftCell="A75" activePane="bottomLeft" state="frozen"/>
      <selection pane="bottomLeft" activeCell="A85" sqref="A85:XFD85"/>
    </sheetView>
  </sheetViews>
  <sheetFormatPr defaultColWidth="30.85546875" defaultRowHeight="15"/>
  <cols>
    <col min="1" max="1" width="31.5703125" customWidth="1"/>
    <col min="2" max="2" width="12.85546875" style="25" customWidth="1"/>
    <col min="3" max="3" width="12.42578125" customWidth="1"/>
    <col min="4" max="4" width="12.140625" style="18" customWidth="1"/>
    <col min="5" max="5" width="22.42578125" style="25" customWidth="1"/>
    <col min="6" max="6" width="12.42578125" style="25" customWidth="1"/>
    <col min="7" max="7" width="21" style="25" customWidth="1"/>
    <col min="8" max="8" width="12.42578125" style="25" customWidth="1"/>
    <col min="9" max="9" width="20.140625" style="25" hidden="1" customWidth="1"/>
    <col min="10" max="10" width="13" style="25" customWidth="1"/>
    <col min="11" max="11" width="20.140625" style="25" customWidth="1"/>
    <col min="12" max="12" width="15" style="25" customWidth="1"/>
    <col min="13" max="13" width="10.85546875" customWidth="1"/>
  </cols>
  <sheetData>
    <row r="1" spans="1:17" ht="21">
      <c r="A1" s="672" t="s">
        <v>70</v>
      </c>
      <c r="B1" s="672"/>
      <c r="C1" s="672"/>
      <c r="D1" s="672"/>
      <c r="E1" s="672"/>
      <c r="F1" s="672"/>
      <c r="G1" s="672"/>
      <c r="H1" s="672"/>
      <c r="I1" s="672"/>
      <c r="J1" s="672"/>
      <c r="K1" s="672"/>
      <c r="L1" s="672"/>
      <c r="M1" s="672"/>
      <c r="N1" s="1"/>
      <c r="O1" s="1"/>
    </row>
    <row r="2" spans="1:17" s="25" customFormat="1" ht="9.75" customHeight="1">
      <c r="A2" s="803"/>
      <c r="B2" s="803"/>
      <c r="C2" s="803"/>
      <c r="D2" s="803"/>
      <c r="E2" s="803"/>
      <c r="F2" s="803"/>
      <c r="G2" s="803"/>
      <c r="H2" s="803"/>
      <c r="I2" s="803"/>
      <c r="J2" s="803"/>
      <c r="K2" s="803"/>
      <c r="L2" s="803"/>
      <c r="M2" s="803"/>
      <c r="N2" s="1"/>
      <c r="O2" s="1"/>
    </row>
    <row r="3" spans="1:17" s="25" customFormat="1" ht="19.5" customHeight="1">
      <c r="A3" s="714" t="s">
        <v>645</v>
      </c>
      <c r="B3" s="714"/>
      <c r="C3" s="714"/>
      <c r="D3" s="714"/>
      <c r="E3" s="714"/>
      <c r="F3" s="714"/>
      <c r="G3" s="714"/>
      <c r="H3" s="714"/>
      <c r="I3" s="714"/>
      <c r="J3" s="714"/>
      <c r="K3" s="714"/>
      <c r="L3" s="714"/>
      <c r="M3" s="714"/>
      <c r="N3" s="1"/>
      <c r="O3" s="1"/>
    </row>
    <row r="4" spans="1:17" ht="14.25" hidden="1" customHeight="1">
      <c r="A4" s="714"/>
      <c r="B4" s="714"/>
      <c r="C4" s="714"/>
      <c r="D4" s="714"/>
      <c r="E4" s="714"/>
      <c r="F4" s="714"/>
      <c r="G4" s="714"/>
      <c r="H4" s="714"/>
      <c r="I4" s="714"/>
      <c r="J4" s="714"/>
      <c r="K4" s="714"/>
      <c r="L4" s="714"/>
      <c r="M4" s="714"/>
      <c r="N4" s="13"/>
      <c r="O4" s="13"/>
    </row>
    <row r="5" spans="1:17" ht="9" customHeight="1">
      <c r="A5" s="713"/>
      <c r="B5" s="713"/>
      <c r="C5" s="713"/>
      <c r="D5" s="713"/>
      <c r="E5" s="713"/>
      <c r="F5" s="713"/>
      <c r="G5" s="713"/>
      <c r="H5" s="713"/>
      <c r="I5" s="713"/>
      <c r="J5" s="713"/>
      <c r="K5" s="713"/>
      <c r="L5" s="713"/>
      <c r="M5" s="713"/>
      <c r="N5" s="4"/>
      <c r="O5" s="4"/>
      <c r="P5" s="4"/>
      <c r="Q5" s="4"/>
    </row>
    <row r="6" spans="1:17" ht="13.5" customHeight="1">
      <c r="A6" s="673" t="s">
        <v>95</v>
      </c>
      <c r="B6" s="673"/>
      <c r="C6" s="673"/>
      <c r="D6" s="673"/>
      <c r="E6" s="673"/>
      <c r="F6" s="673"/>
      <c r="G6" s="673"/>
      <c r="H6" s="673"/>
      <c r="I6" s="673"/>
      <c r="J6" s="673"/>
      <c r="K6" s="673"/>
      <c r="L6" s="673"/>
      <c r="M6" s="673"/>
      <c r="N6" s="4"/>
      <c r="O6" s="4"/>
      <c r="P6" s="4"/>
      <c r="Q6" s="4"/>
    </row>
    <row r="7" spans="1:17" ht="39" customHeight="1">
      <c r="A7" s="673" t="s">
        <v>323</v>
      </c>
      <c r="B7" s="673"/>
      <c r="C7" s="673"/>
      <c r="D7" s="673"/>
      <c r="E7" s="673"/>
      <c r="F7" s="673"/>
      <c r="G7" s="673"/>
      <c r="H7" s="673"/>
      <c r="I7" s="673"/>
      <c r="J7" s="673"/>
      <c r="K7" s="673"/>
      <c r="L7" s="673"/>
      <c r="M7" s="673"/>
      <c r="N7" s="4"/>
      <c r="O7" s="4"/>
      <c r="P7" s="4"/>
      <c r="Q7" s="4"/>
    </row>
    <row r="8" spans="1:17" ht="25.5" customHeight="1" thickBot="1">
      <c r="A8" s="802" t="s">
        <v>681</v>
      </c>
      <c r="B8" s="802"/>
      <c r="C8" s="802"/>
      <c r="D8" s="802"/>
      <c r="E8" s="802"/>
      <c r="F8" s="802"/>
      <c r="G8" s="802"/>
      <c r="H8" s="802"/>
      <c r="I8" s="802"/>
      <c r="J8" s="802"/>
      <c r="K8" s="802"/>
      <c r="L8" s="802"/>
      <c r="M8" s="802"/>
      <c r="N8" s="4"/>
      <c r="O8" s="4"/>
      <c r="P8" s="4"/>
      <c r="Q8" s="4"/>
    </row>
    <row r="9" spans="1:17" s="25" customFormat="1" ht="39" customHeight="1">
      <c r="A9" s="804" t="s">
        <v>71</v>
      </c>
      <c r="B9" s="684">
        <v>2017</v>
      </c>
      <c r="C9" s="686"/>
      <c r="D9" s="684">
        <v>2018</v>
      </c>
      <c r="E9" s="685"/>
      <c r="F9" s="686"/>
      <c r="G9" s="684">
        <v>2019</v>
      </c>
      <c r="H9" s="685"/>
      <c r="I9" s="685"/>
      <c r="J9" s="686"/>
      <c r="K9" s="678">
        <v>2020</v>
      </c>
      <c r="L9" s="679"/>
      <c r="M9" s="805" t="s">
        <v>72</v>
      </c>
      <c r="N9" s="4"/>
      <c r="O9" s="4"/>
      <c r="P9" s="4"/>
      <c r="Q9" s="4"/>
    </row>
    <row r="10" spans="1:17" ht="60">
      <c r="A10" s="682"/>
      <c r="B10" s="243" t="s">
        <v>633</v>
      </c>
      <c r="C10" s="73" t="s">
        <v>98</v>
      </c>
      <c r="D10" s="598" t="s">
        <v>634</v>
      </c>
      <c r="E10" s="73" t="s">
        <v>624</v>
      </c>
      <c r="F10" s="73" t="s">
        <v>245</v>
      </c>
      <c r="G10" s="73" t="s">
        <v>625</v>
      </c>
      <c r="H10" s="598" t="s">
        <v>635</v>
      </c>
      <c r="I10" s="73" t="s">
        <v>623</v>
      </c>
      <c r="J10" s="73" t="s">
        <v>637</v>
      </c>
      <c r="K10" s="73" t="s">
        <v>669</v>
      </c>
      <c r="L10" s="73" t="s">
        <v>640</v>
      </c>
      <c r="M10" s="763"/>
    </row>
    <row r="11" spans="1:17">
      <c r="A11" s="123" t="s">
        <v>0</v>
      </c>
      <c r="B11" s="14">
        <v>88.89</v>
      </c>
      <c r="C11" s="468"/>
      <c r="D11" s="659"/>
      <c r="E11" s="88"/>
      <c r="F11" s="88"/>
      <c r="G11" s="88"/>
      <c r="H11" s="659"/>
      <c r="I11" s="88"/>
      <c r="J11" s="88"/>
      <c r="K11" s="88"/>
      <c r="L11" s="88"/>
      <c r="M11" s="88"/>
    </row>
    <row r="12" spans="1:17" ht="15.75" customHeight="1">
      <c r="A12" s="459" t="s">
        <v>1</v>
      </c>
      <c r="B12" s="152" t="s">
        <v>74</v>
      </c>
      <c r="C12" s="469" t="s">
        <v>74</v>
      </c>
      <c r="D12" s="660" t="s">
        <v>74</v>
      </c>
      <c r="E12" s="702" t="s">
        <v>324</v>
      </c>
      <c r="F12" s="218" t="s">
        <v>74</v>
      </c>
      <c r="G12" s="218" t="s">
        <v>74</v>
      </c>
      <c r="H12" s="664" t="s">
        <v>74</v>
      </c>
      <c r="I12" s="329" t="s">
        <v>303</v>
      </c>
      <c r="J12" s="277" t="s">
        <v>74</v>
      </c>
      <c r="K12" s="454"/>
      <c r="L12" s="454"/>
      <c r="M12" s="19" t="s">
        <v>73</v>
      </c>
    </row>
    <row r="13" spans="1:17" ht="15.75">
      <c r="A13" s="460" t="s">
        <v>2</v>
      </c>
      <c r="B13" s="152">
        <v>0</v>
      </c>
      <c r="C13" s="400" t="s">
        <v>74</v>
      </c>
      <c r="D13" s="605" t="s">
        <v>74</v>
      </c>
      <c r="E13" s="800"/>
      <c r="F13" s="152" t="s">
        <v>74</v>
      </c>
      <c r="G13" s="152" t="s">
        <v>74</v>
      </c>
      <c r="H13" s="661" t="s">
        <v>74</v>
      </c>
      <c r="I13" s="329" t="s">
        <v>303</v>
      </c>
      <c r="J13" s="220" t="s">
        <v>74</v>
      </c>
      <c r="K13" s="454"/>
      <c r="L13" s="454"/>
      <c r="M13" s="72" t="s">
        <v>73</v>
      </c>
    </row>
    <row r="14" spans="1:17" ht="13.5" customHeight="1">
      <c r="A14" s="460" t="s">
        <v>3</v>
      </c>
      <c r="B14" s="152">
        <v>0</v>
      </c>
      <c r="C14" s="400" t="s">
        <v>74</v>
      </c>
      <c r="D14" s="605" t="s">
        <v>74</v>
      </c>
      <c r="E14" s="800"/>
      <c r="F14" s="152" t="s">
        <v>74</v>
      </c>
      <c r="G14" s="152" t="s">
        <v>74</v>
      </c>
      <c r="H14" s="661" t="s">
        <v>74</v>
      </c>
      <c r="I14" s="329" t="s">
        <v>303</v>
      </c>
      <c r="J14" s="552" t="s">
        <v>74</v>
      </c>
      <c r="K14" s="454"/>
      <c r="L14" s="454"/>
      <c r="M14" s="72" t="s">
        <v>73</v>
      </c>
    </row>
    <row r="15" spans="1:17" ht="13.5" customHeight="1">
      <c r="A15" s="460" t="s">
        <v>4</v>
      </c>
      <c r="B15" s="152">
        <v>0</v>
      </c>
      <c r="C15" s="469" t="s">
        <v>74</v>
      </c>
      <c r="D15" s="660" t="s">
        <v>74</v>
      </c>
      <c r="E15" s="800"/>
      <c r="F15" s="218" t="s">
        <v>74</v>
      </c>
      <c r="G15" s="218" t="s">
        <v>74</v>
      </c>
      <c r="H15" s="605" t="s">
        <v>74</v>
      </c>
      <c r="I15" s="329" t="s">
        <v>303</v>
      </c>
      <c r="J15" s="152" t="s">
        <v>74</v>
      </c>
      <c r="K15" s="454"/>
      <c r="L15" s="454"/>
      <c r="M15" s="72" t="s">
        <v>73</v>
      </c>
    </row>
    <row r="16" spans="1:17" ht="13.5" customHeight="1">
      <c r="A16" s="460" t="s">
        <v>5</v>
      </c>
      <c r="B16" s="152">
        <v>0</v>
      </c>
      <c r="C16" s="400" t="s">
        <v>74</v>
      </c>
      <c r="D16" s="605" t="s">
        <v>74</v>
      </c>
      <c r="E16" s="800"/>
      <c r="F16" s="152" t="s">
        <v>74</v>
      </c>
      <c r="G16" s="152" t="s">
        <v>74</v>
      </c>
      <c r="H16" s="605" t="s">
        <v>74</v>
      </c>
      <c r="I16" s="329" t="s">
        <v>303</v>
      </c>
      <c r="J16" s="140" t="s">
        <v>74</v>
      </c>
      <c r="K16" s="454"/>
      <c r="L16" s="454"/>
      <c r="M16" s="72" t="s">
        <v>73</v>
      </c>
    </row>
    <row r="17" spans="1:13" ht="13.5" customHeight="1">
      <c r="A17" s="460" t="s">
        <v>6</v>
      </c>
      <c r="B17" s="152">
        <v>0</v>
      </c>
      <c r="C17" s="400" t="s">
        <v>74</v>
      </c>
      <c r="D17" s="605" t="s">
        <v>74</v>
      </c>
      <c r="E17" s="800"/>
      <c r="F17" s="152" t="s">
        <v>74</v>
      </c>
      <c r="G17" s="152" t="s">
        <v>74</v>
      </c>
      <c r="H17" s="605" t="s">
        <v>74</v>
      </c>
      <c r="I17" s="329" t="s">
        <v>303</v>
      </c>
      <c r="J17" s="152" t="s">
        <v>74</v>
      </c>
      <c r="K17" s="454"/>
      <c r="L17" s="454"/>
      <c r="M17" s="72" t="s">
        <v>73</v>
      </c>
    </row>
    <row r="18" spans="1:13" ht="13.5" customHeight="1">
      <c r="A18" s="460" t="s">
        <v>7</v>
      </c>
      <c r="B18" s="152">
        <v>0</v>
      </c>
      <c r="C18" s="469" t="s">
        <v>74</v>
      </c>
      <c r="D18" s="660" t="s">
        <v>74</v>
      </c>
      <c r="E18" s="800"/>
      <c r="F18" s="218" t="s">
        <v>74</v>
      </c>
      <c r="G18" s="218" t="s">
        <v>74</v>
      </c>
      <c r="H18" s="605" t="s">
        <v>74</v>
      </c>
      <c r="I18" s="329" t="s">
        <v>303</v>
      </c>
      <c r="J18" s="140" t="s">
        <v>74</v>
      </c>
      <c r="K18" s="454"/>
      <c r="L18" s="454"/>
      <c r="M18" s="72" t="s">
        <v>73</v>
      </c>
    </row>
    <row r="19" spans="1:13" ht="13.5" customHeight="1">
      <c r="A19" s="460" t="s">
        <v>8</v>
      </c>
      <c r="B19" s="152">
        <v>0</v>
      </c>
      <c r="C19" s="400" t="s">
        <v>74</v>
      </c>
      <c r="D19" s="605" t="s">
        <v>74</v>
      </c>
      <c r="E19" s="800"/>
      <c r="F19" s="152" t="s">
        <v>74</v>
      </c>
      <c r="G19" s="152" t="s">
        <v>74</v>
      </c>
      <c r="H19" s="605" t="s">
        <v>74</v>
      </c>
      <c r="I19" s="329" t="s">
        <v>303</v>
      </c>
      <c r="J19" s="152" t="s">
        <v>74</v>
      </c>
      <c r="K19" s="454"/>
      <c r="L19" s="454"/>
      <c r="M19" s="72" t="s">
        <v>73</v>
      </c>
    </row>
    <row r="20" spans="1:13" ht="13.5" customHeight="1">
      <c r="A20" s="461" t="s">
        <v>9</v>
      </c>
      <c r="B20" s="152">
        <v>0</v>
      </c>
      <c r="C20" s="400" t="s">
        <v>74</v>
      </c>
      <c r="D20" s="605" t="s">
        <v>74</v>
      </c>
      <c r="E20" s="801"/>
      <c r="F20" s="152" t="s">
        <v>74</v>
      </c>
      <c r="G20" s="152" t="s">
        <v>74</v>
      </c>
      <c r="H20" s="661" t="s">
        <v>74</v>
      </c>
      <c r="I20" s="454" t="s">
        <v>303</v>
      </c>
      <c r="J20" s="152" t="s">
        <v>74</v>
      </c>
      <c r="K20" s="522"/>
      <c r="L20" s="522"/>
      <c r="M20" s="125" t="s">
        <v>73</v>
      </c>
    </row>
    <row r="21" spans="1:13" s="25" customFormat="1" ht="13.5" customHeight="1">
      <c r="A21" s="462"/>
      <c r="B21" s="152"/>
      <c r="C21" s="400"/>
      <c r="D21" s="605"/>
      <c r="E21" s="386"/>
      <c r="F21" s="152"/>
      <c r="G21" s="152"/>
      <c r="H21" s="661"/>
      <c r="I21" s="454"/>
      <c r="J21" s="524"/>
      <c r="K21" s="522"/>
      <c r="L21" s="522"/>
      <c r="M21" s="125"/>
    </row>
    <row r="22" spans="1:13" s="265" customFormat="1" ht="13.5" customHeight="1">
      <c r="A22" s="123" t="s">
        <v>10</v>
      </c>
      <c r="B22" s="14">
        <v>66.67</v>
      </c>
      <c r="C22" s="468"/>
      <c r="D22" s="659"/>
      <c r="E22" s="88"/>
      <c r="F22" s="88"/>
      <c r="G22" s="88"/>
      <c r="H22" s="659"/>
      <c r="I22" s="14"/>
      <c r="J22" s="14"/>
      <c r="K22" s="14"/>
      <c r="L22" s="14"/>
      <c r="M22" s="88"/>
    </row>
    <row r="23" spans="1:13" ht="13.5" customHeight="1">
      <c r="A23" s="459" t="s">
        <v>11</v>
      </c>
      <c r="B23" s="152">
        <v>0</v>
      </c>
      <c r="C23" s="470" t="s">
        <v>74</v>
      </c>
      <c r="D23" s="610" t="s">
        <v>74</v>
      </c>
      <c r="E23" s="702" t="s">
        <v>324</v>
      </c>
      <c r="F23" s="217" t="s">
        <v>74</v>
      </c>
      <c r="G23" s="217" t="s">
        <v>74</v>
      </c>
      <c r="H23" s="664" t="s">
        <v>74</v>
      </c>
      <c r="I23" s="329" t="s">
        <v>303</v>
      </c>
      <c r="J23" s="277" t="s">
        <v>74</v>
      </c>
      <c r="K23" s="454"/>
      <c r="L23" s="454"/>
      <c r="M23" s="19" t="s">
        <v>73</v>
      </c>
    </row>
    <row r="24" spans="1:13" ht="13.5" customHeight="1">
      <c r="A24" s="460" t="s">
        <v>12</v>
      </c>
      <c r="B24" s="152" t="s">
        <v>74</v>
      </c>
      <c r="C24" s="471" t="s">
        <v>74</v>
      </c>
      <c r="D24" s="605" t="s">
        <v>74</v>
      </c>
      <c r="E24" s="800"/>
      <c r="F24" s="140" t="s">
        <v>74</v>
      </c>
      <c r="G24" s="140" t="s">
        <v>74</v>
      </c>
      <c r="H24" s="661" t="s">
        <v>399</v>
      </c>
      <c r="I24" s="329" t="s">
        <v>303</v>
      </c>
      <c r="J24" s="220" t="s">
        <v>74</v>
      </c>
      <c r="K24" s="454"/>
      <c r="L24" s="454"/>
      <c r="M24" s="72" t="s">
        <v>73</v>
      </c>
    </row>
    <row r="25" spans="1:13" ht="13.5" customHeight="1">
      <c r="A25" s="460" t="s">
        <v>13</v>
      </c>
      <c r="B25" s="152" t="s">
        <v>74</v>
      </c>
      <c r="C25" s="471" t="s">
        <v>74</v>
      </c>
      <c r="D25" s="605" t="s">
        <v>74</v>
      </c>
      <c r="E25" s="800"/>
      <c r="F25" s="140" t="s">
        <v>74</v>
      </c>
      <c r="G25" s="140" t="s">
        <v>74</v>
      </c>
      <c r="H25" s="661" t="s">
        <v>74</v>
      </c>
      <c r="I25" s="329" t="s">
        <v>303</v>
      </c>
      <c r="J25" s="552" t="s">
        <v>74</v>
      </c>
      <c r="K25" s="454"/>
      <c r="L25" s="454"/>
      <c r="M25" s="72" t="s">
        <v>73</v>
      </c>
    </row>
    <row r="26" spans="1:13" ht="13.5" customHeight="1">
      <c r="A26" s="460" t="s">
        <v>14</v>
      </c>
      <c r="B26" s="152">
        <v>0</v>
      </c>
      <c r="C26" s="471" t="s">
        <v>74</v>
      </c>
      <c r="D26" s="605" t="s">
        <v>74</v>
      </c>
      <c r="E26" s="800"/>
      <c r="F26" s="140" t="s">
        <v>74</v>
      </c>
      <c r="G26" s="140" t="s">
        <v>74</v>
      </c>
      <c r="H26" s="605" t="s">
        <v>74</v>
      </c>
      <c r="I26" s="329" t="s">
        <v>303</v>
      </c>
      <c r="J26" s="152" t="s">
        <v>74</v>
      </c>
      <c r="K26" s="454"/>
      <c r="L26" s="454"/>
      <c r="M26" s="72" t="s">
        <v>73</v>
      </c>
    </row>
    <row r="27" spans="1:13" ht="13.5" customHeight="1">
      <c r="A27" s="463" t="s">
        <v>15</v>
      </c>
      <c r="B27" s="152">
        <v>100</v>
      </c>
      <c r="C27" s="400">
        <v>100</v>
      </c>
      <c r="D27" s="605">
        <v>100</v>
      </c>
      <c r="E27" s="302" t="s">
        <v>320</v>
      </c>
      <c r="F27" s="152">
        <v>100</v>
      </c>
      <c r="G27" s="152">
        <v>100</v>
      </c>
      <c r="H27" s="605">
        <v>100</v>
      </c>
      <c r="I27" s="329" t="s">
        <v>303</v>
      </c>
      <c r="J27" s="140">
        <v>100</v>
      </c>
      <c r="K27" s="454"/>
      <c r="L27" s="454"/>
      <c r="M27" s="72" t="s">
        <v>73</v>
      </c>
    </row>
    <row r="28" spans="1:13" ht="42" customHeight="1">
      <c r="A28" s="461" t="s">
        <v>16</v>
      </c>
      <c r="B28" s="152" t="s">
        <v>74</v>
      </c>
      <c r="C28" s="472" t="s">
        <v>74</v>
      </c>
      <c r="D28" s="609" t="s">
        <v>74</v>
      </c>
      <c r="E28" s="303" t="s">
        <v>324</v>
      </c>
      <c r="F28" s="221" t="s">
        <v>74</v>
      </c>
      <c r="G28" s="221" t="s">
        <v>74</v>
      </c>
      <c r="H28" s="661" t="s">
        <v>74</v>
      </c>
      <c r="I28" s="329" t="s">
        <v>303</v>
      </c>
      <c r="J28" s="556" t="s">
        <v>74</v>
      </c>
      <c r="K28" s="524"/>
      <c r="L28" s="524"/>
      <c r="M28" s="125" t="s">
        <v>73</v>
      </c>
    </row>
    <row r="29" spans="1:13" s="25" customFormat="1" ht="19.5" customHeight="1">
      <c r="A29" s="462"/>
      <c r="B29" s="152"/>
      <c r="C29" s="472"/>
      <c r="D29" s="609"/>
      <c r="E29" s="455"/>
      <c r="F29" s="221"/>
      <c r="G29" s="221"/>
      <c r="H29" s="661"/>
      <c r="I29" s="454"/>
      <c r="J29" s="522"/>
      <c r="K29" s="522"/>
      <c r="L29" s="522"/>
      <c r="M29" s="125"/>
    </row>
    <row r="30" spans="1:13" s="88" customFormat="1" ht="13.5" customHeight="1">
      <c r="A30" s="123" t="s">
        <v>17</v>
      </c>
      <c r="B30" s="14">
        <v>75</v>
      </c>
      <c r="C30" s="468"/>
      <c r="D30" s="659"/>
      <c r="H30" s="659"/>
      <c r="I30" s="14"/>
      <c r="J30" s="14"/>
      <c r="K30" s="14"/>
      <c r="L30" s="14"/>
    </row>
    <row r="31" spans="1:13" ht="13.5" customHeight="1">
      <c r="A31" s="459" t="s">
        <v>18</v>
      </c>
      <c r="B31" s="152" t="s">
        <v>74</v>
      </c>
      <c r="C31" s="470" t="s">
        <v>74</v>
      </c>
      <c r="D31" s="610" t="s">
        <v>74</v>
      </c>
      <c r="E31" s="702" t="s">
        <v>325</v>
      </c>
      <c r="F31" s="217" t="s">
        <v>74</v>
      </c>
      <c r="G31" s="217" t="s">
        <v>74</v>
      </c>
      <c r="H31" s="664" t="s">
        <v>74</v>
      </c>
      <c r="I31" s="329" t="s">
        <v>303</v>
      </c>
      <c r="J31" s="277" t="s">
        <v>74</v>
      </c>
      <c r="K31" s="454"/>
      <c r="L31" s="454"/>
      <c r="M31" s="19" t="s">
        <v>73</v>
      </c>
    </row>
    <row r="32" spans="1:13" ht="13.5" customHeight="1">
      <c r="A32" s="460" t="s">
        <v>19</v>
      </c>
      <c r="B32" s="152">
        <v>0</v>
      </c>
      <c r="C32" s="471" t="s">
        <v>74</v>
      </c>
      <c r="D32" s="605" t="s">
        <v>74</v>
      </c>
      <c r="E32" s="800"/>
      <c r="F32" s="140" t="s">
        <v>74</v>
      </c>
      <c r="G32" s="140" t="s">
        <v>74</v>
      </c>
      <c r="H32" s="661" t="s">
        <v>74</v>
      </c>
      <c r="I32" s="329" t="s">
        <v>303</v>
      </c>
      <c r="J32" s="220" t="s">
        <v>74</v>
      </c>
      <c r="K32" s="454"/>
      <c r="L32" s="454"/>
      <c r="M32" s="72" t="s">
        <v>73</v>
      </c>
    </row>
    <row r="33" spans="1:13" ht="13.5" customHeight="1">
      <c r="A33" s="460" t="s">
        <v>20</v>
      </c>
      <c r="B33" s="152">
        <v>0</v>
      </c>
      <c r="C33" s="471" t="s">
        <v>74</v>
      </c>
      <c r="D33" s="605" t="s">
        <v>74</v>
      </c>
      <c r="E33" s="800"/>
      <c r="F33" s="140" t="s">
        <v>74</v>
      </c>
      <c r="G33" s="140" t="s">
        <v>74</v>
      </c>
      <c r="H33" s="661" t="s">
        <v>74</v>
      </c>
      <c r="I33" s="329" t="s">
        <v>303</v>
      </c>
      <c r="J33" s="220" t="s">
        <v>74</v>
      </c>
      <c r="K33" s="454"/>
      <c r="L33" s="454"/>
      <c r="M33" s="72" t="s">
        <v>73</v>
      </c>
    </row>
    <row r="34" spans="1:13" ht="13.5" customHeight="1">
      <c r="A34" s="460" t="s">
        <v>21</v>
      </c>
      <c r="B34" s="152" t="s">
        <v>74</v>
      </c>
      <c r="C34" s="471" t="s">
        <v>74</v>
      </c>
      <c r="D34" s="605" t="s">
        <v>74</v>
      </c>
      <c r="E34" s="800"/>
      <c r="F34" s="152" t="s">
        <v>74</v>
      </c>
      <c r="G34" s="152" t="s">
        <v>74</v>
      </c>
      <c r="H34" s="605" t="s">
        <v>74</v>
      </c>
      <c r="I34" s="329" t="s">
        <v>303</v>
      </c>
      <c r="J34" s="152" t="s">
        <v>74</v>
      </c>
      <c r="K34" s="454"/>
      <c r="L34" s="454"/>
      <c r="M34" s="72" t="s">
        <v>73</v>
      </c>
    </row>
    <row r="35" spans="1:13" ht="13.5" customHeight="1">
      <c r="A35" s="463" t="s">
        <v>22</v>
      </c>
      <c r="B35" s="152">
        <v>100</v>
      </c>
      <c r="C35" s="471">
        <v>0</v>
      </c>
      <c r="D35" s="605">
        <v>100</v>
      </c>
      <c r="E35" s="302" t="s">
        <v>320</v>
      </c>
      <c r="F35" s="152">
        <v>0</v>
      </c>
      <c r="G35" s="152">
        <v>100</v>
      </c>
      <c r="H35" s="605">
        <v>100</v>
      </c>
      <c r="I35" s="329" t="s">
        <v>303</v>
      </c>
      <c r="J35" s="140">
        <v>0</v>
      </c>
      <c r="K35" s="454"/>
      <c r="L35" s="454"/>
      <c r="M35" s="72" t="s">
        <v>73</v>
      </c>
    </row>
    <row r="36" spans="1:13" ht="13.5" customHeight="1">
      <c r="A36" s="463" t="s">
        <v>23</v>
      </c>
      <c r="B36" s="152">
        <v>100</v>
      </c>
      <c r="C36" s="471">
        <v>0</v>
      </c>
      <c r="D36" s="605">
        <v>100</v>
      </c>
      <c r="E36" s="302" t="s">
        <v>320</v>
      </c>
      <c r="F36" s="152">
        <v>0</v>
      </c>
      <c r="G36" s="152">
        <v>100</v>
      </c>
      <c r="H36" s="605">
        <v>100</v>
      </c>
      <c r="I36" s="329" t="s">
        <v>303</v>
      </c>
      <c r="J36" s="140">
        <v>100</v>
      </c>
      <c r="K36" s="454"/>
      <c r="L36" s="454"/>
      <c r="M36" s="72" t="s">
        <v>73</v>
      </c>
    </row>
    <row r="37" spans="1:13" ht="13.5" customHeight="1">
      <c r="A37" s="463" t="s">
        <v>24</v>
      </c>
      <c r="B37" s="152">
        <v>100</v>
      </c>
      <c r="C37" s="400">
        <v>100</v>
      </c>
      <c r="D37" s="605">
        <v>100</v>
      </c>
      <c r="E37" s="302" t="s">
        <v>320</v>
      </c>
      <c r="F37" s="152">
        <v>100</v>
      </c>
      <c r="G37" s="152">
        <v>100</v>
      </c>
      <c r="H37" s="661">
        <v>100</v>
      </c>
      <c r="I37" s="329" t="s">
        <v>303</v>
      </c>
      <c r="J37" s="140">
        <v>100</v>
      </c>
      <c r="K37" s="454"/>
      <c r="L37" s="454"/>
      <c r="M37" s="72" t="s">
        <v>73</v>
      </c>
    </row>
    <row r="38" spans="1:13" ht="42.75" customHeight="1">
      <c r="A38" s="461" t="s">
        <v>25</v>
      </c>
      <c r="B38" s="152">
        <v>0</v>
      </c>
      <c r="C38" s="472" t="s">
        <v>74</v>
      </c>
      <c r="D38" s="661" t="s">
        <v>74</v>
      </c>
      <c r="E38" s="303" t="s">
        <v>326</v>
      </c>
      <c r="F38" s="220" t="s">
        <v>74</v>
      </c>
      <c r="G38" s="220" t="s">
        <v>74</v>
      </c>
      <c r="H38" s="661" t="s">
        <v>74</v>
      </c>
      <c r="I38" s="454" t="s">
        <v>303</v>
      </c>
      <c r="J38" s="152" t="s">
        <v>74</v>
      </c>
      <c r="K38" s="524"/>
      <c r="L38" s="524"/>
      <c r="M38" s="125" t="s">
        <v>73</v>
      </c>
    </row>
    <row r="39" spans="1:13" s="25" customFormat="1" ht="21" customHeight="1">
      <c r="A39" s="462"/>
      <c r="B39" s="152"/>
      <c r="C39" s="472"/>
      <c r="D39" s="661"/>
      <c r="E39" s="455"/>
      <c r="F39" s="220"/>
      <c r="G39" s="220"/>
      <c r="H39" s="661"/>
      <c r="I39" s="454"/>
      <c r="J39" s="522"/>
      <c r="K39" s="522"/>
      <c r="L39" s="522"/>
      <c r="M39" s="125"/>
    </row>
    <row r="40" spans="1:13" s="265" customFormat="1" ht="29.25" customHeight="1">
      <c r="A40" s="399" t="s">
        <v>80</v>
      </c>
      <c r="B40" s="14">
        <v>83.33</v>
      </c>
      <c r="C40" s="473"/>
      <c r="D40" s="662"/>
      <c r="E40" s="242"/>
      <c r="F40" s="242"/>
      <c r="G40" s="242"/>
      <c r="H40" s="662"/>
      <c r="I40" s="73"/>
      <c r="J40" s="73"/>
      <c r="K40" s="73"/>
      <c r="L40" s="73"/>
      <c r="M40" s="242"/>
    </row>
    <row r="41" spans="1:13" ht="13.5" customHeight="1">
      <c r="A41" s="464" t="s">
        <v>26</v>
      </c>
      <c r="B41" s="152">
        <v>100</v>
      </c>
      <c r="C41" s="470">
        <v>0</v>
      </c>
      <c r="D41" s="610">
        <v>100</v>
      </c>
      <c r="E41" s="301" t="s">
        <v>320</v>
      </c>
      <c r="F41" s="152">
        <v>0</v>
      </c>
      <c r="G41" s="152">
        <v>100</v>
      </c>
      <c r="H41" s="664">
        <v>100</v>
      </c>
      <c r="I41" s="329" t="s">
        <v>303</v>
      </c>
      <c r="J41" s="140">
        <v>100</v>
      </c>
      <c r="K41" s="454"/>
      <c r="L41" s="454"/>
      <c r="M41" s="19" t="s">
        <v>73</v>
      </c>
    </row>
    <row r="42" spans="1:13" ht="13.5" customHeight="1">
      <c r="A42" s="460" t="s">
        <v>27</v>
      </c>
      <c r="B42" s="152">
        <v>0</v>
      </c>
      <c r="C42" s="470" t="s">
        <v>74</v>
      </c>
      <c r="D42" s="610" t="s">
        <v>74</v>
      </c>
      <c r="E42" s="702" t="s">
        <v>324</v>
      </c>
      <c r="F42" s="217" t="s">
        <v>74</v>
      </c>
      <c r="G42" s="217" t="s">
        <v>74</v>
      </c>
      <c r="H42" s="661" t="s">
        <v>74</v>
      </c>
      <c r="I42" s="329" t="s">
        <v>303</v>
      </c>
      <c r="J42" s="220" t="s">
        <v>74</v>
      </c>
      <c r="K42" s="454"/>
      <c r="L42" s="454"/>
      <c r="M42" s="72" t="s">
        <v>73</v>
      </c>
    </row>
    <row r="43" spans="1:13" ht="13.5" customHeight="1">
      <c r="A43" s="460" t="s">
        <v>28</v>
      </c>
      <c r="B43" s="152">
        <v>0</v>
      </c>
      <c r="C43" s="471" t="s">
        <v>74</v>
      </c>
      <c r="D43" s="605" t="s">
        <v>74</v>
      </c>
      <c r="E43" s="800"/>
      <c r="F43" s="140" t="s">
        <v>74</v>
      </c>
      <c r="G43" s="140" t="s">
        <v>74</v>
      </c>
      <c r="H43" s="661" t="s">
        <v>74</v>
      </c>
      <c r="I43" s="329" t="s">
        <v>303</v>
      </c>
      <c r="J43" s="220" t="s">
        <v>74</v>
      </c>
      <c r="K43" s="454"/>
      <c r="L43" s="454"/>
      <c r="M43" s="72" t="s">
        <v>73</v>
      </c>
    </row>
    <row r="44" spans="1:13" ht="15.75">
      <c r="A44" s="460" t="s">
        <v>29</v>
      </c>
      <c r="B44" s="152">
        <v>0</v>
      </c>
      <c r="C44" s="471" t="s">
        <v>74</v>
      </c>
      <c r="D44" s="605" t="s">
        <v>74</v>
      </c>
      <c r="E44" s="800"/>
      <c r="F44" s="140" t="s">
        <v>74</v>
      </c>
      <c r="G44" s="140" t="s">
        <v>74</v>
      </c>
      <c r="H44" s="605" t="s">
        <v>74</v>
      </c>
      <c r="I44" s="329" t="s">
        <v>303</v>
      </c>
      <c r="J44" s="152" t="s">
        <v>74</v>
      </c>
      <c r="K44" s="454"/>
      <c r="L44" s="454"/>
      <c r="M44" s="72" t="s">
        <v>73</v>
      </c>
    </row>
    <row r="45" spans="1:13" ht="13.5" customHeight="1">
      <c r="A45" s="463" t="s">
        <v>30</v>
      </c>
      <c r="B45" s="152">
        <v>100</v>
      </c>
      <c r="C45" s="471">
        <v>0</v>
      </c>
      <c r="D45" s="605">
        <v>100</v>
      </c>
      <c r="E45" s="302" t="s">
        <v>321</v>
      </c>
      <c r="F45" s="140">
        <v>0</v>
      </c>
      <c r="G45" s="152">
        <v>100</v>
      </c>
      <c r="H45" s="605">
        <v>100</v>
      </c>
      <c r="I45" s="329" t="s">
        <v>303</v>
      </c>
      <c r="J45" s="140">
        <v>0</v>
      </c>
      <c r="K45" s="454"/>
      <c r="L45" s="454"/>
      <c r="M45" s="72" t="s">
        <v>73</v>
      </c>
    </row>
    <row r="46" spans="1:13" ht="13.5" customHeight="1">
      <c r="A46" s="463" t="s">
        <v>31</v>
      </c>
      <c r="B46" s="152">
        <v>100</v>
      </c>
      <c r="C46" s="471">
        <v>0</v>
      </c>
      <c r="D46" s="605">
        <v>100</v>
      </c>
      <c r="E46" s="302" t="s">
        <v>321</v>
      </c>
      <c r="F46" s="152">
        <v>100</v>
      </c>
      <c r="G46" s="152">
        <v>100</v>
      </c>
      <c r="H46" s="605">
        <v>100</v>
      </c>
      <c r="I46" s="329" t="s">
        <v>303</v>
      </c>
      <c r="J46" s="140">
        <v>0</v>
      </c>
      <c r="K46" s="454"/>
      <c r="L46" s="454"/>
      <c r="M46" s="72" t="s">
        <v>73</v>
      </c>
    </row>
    <row r="47" spans="1:13" ht="13.5" customHeight="1">
      <c r="A47" s="463" t="s">
        <v>32</v>
      </c>
      <c r="B47" s="152">
        <v>33.33</v>
      </c>
      <c r="C47" s="401">
        <v>0</v>
      </c>
      <c r="D47" s="605">
        <v>75</v>
      </c>
      <c r="E47" s="302" t="s">
        <v>321</v>
      </c>
      <c r="F47" s="140">
        <v>75</v>
      </c>
      <c r="G47" s="152">
        <v>100</v>
      </c>
      <c r="H47" s="661">
        <v>75</v>
      </c>
      <c r="I47" s="329" t="s">
        <v>537</v>
      </c>
      <c r="J47" s="140">
        <v>100</v>
      </c>
      <c r="K47" s="454"/>
      <c r="L47" s="454"/>
      <c r="M47" s="72" t="s">
        <v>73</v>
      </c>
    </row>
    <row r="48" spans="1:13" ht="13.5" customHeight="1">
      <c r="A48" s="463" t="s">
        <v>33</v>
      </c>
      <c r="B48" s="152">
        <v>75</v>
      </c>
      <c r="C48" s="401">
        <v>1</v>
      </c>
      <c r="D48" s="605">
        <v>100</v>
      </c>
      <c r="E48" s="302" t="s">
        <v>320</v>
      </c>
      <c r="F48" s="152">
        <v>100</v>
      </c>
      <c r="G48" s="152">
        <v>100</v>
      </c>
      <c r="H48" s="661">
        <v>100</v>
      </c>
      <c r="I48" s="329" t="s">
        <v>303</v>
      </c>
      <c r="J48" s="140">
        <v>100</v>
      </c>
      <c r="K48" s="454"/>
      <c r="L48" s="454"/>
      <c r="M48" s="72" t="s">
        <v>73</v>
      </c>
    </row>
    <row r="49" spans="1:13" ht="13.5" customHeight="1">
      <c r="A49" s="460" t="s">
        <v>34</v>
      </c>
      <c r="B49" s="152">
        <v>0</v>
      </c>
      <c r="C49" s="470" t="s">
        <v>74</v>
      </c>
      <c r="D49" s="610" t="s">
        <v>74</v>
      </c>
      <c r="E49" s="702" t="s">
        <v>324</v>
      </c>
      <c r="F49" s="217" t="s">
        <v>74</v>
      </c>
      <c r="G49" s="309" t="s">
        <v>74</v>
      </c>
      <c r="H49" s="661" t="s">
        <v>74</v>
      </c>
      <c r="I49" s="329" t="s">
        <v>303</v>
      </c>
      <c r="J49" s="220" t="s">
        <v>74</v>
      </c>
      <c r="K49" s="454"/>
      <c r="L49" s="454"/>
      <c r="M49" s="72" t="s">
        <v>73</v>
      </c>
    </row>
    <row r="50" spans="1:13" ht="13.5" customHeight="1">
      <c r="A50" s="463" t="s">
        <v>35</v>
      </c>
      <c r="B50" s="152">
        <v>50</v>
      </c>
      <c r="C50" s="471" t="s">
        <v>74</v>
      </c>
      <c r="D50" s="605" t="s">
        <v>74</v>
      </c>
      <c r="E50" s="800"/>
      <c r="F50" s="140" t="s">
        <v>74</v>
      </c>
      <c r="G50" s="152">
        <v>100</v>
      </c>
      <c r="H50" s="661">
        <v>100</v>
      </c>
      <c r="I50" s="329" t="s">
        <v>303</v>
      </c>
      <c r="J50" s="140">
        <v>100</v>
      </c>
      <c r="K50" s="454"/>
      <c r="L50" s="454"/>
      <c r="M50" s="72" t="s">
        <v>73</v>
      </c>
    </row>
    <row r="51" spans="1:13" ht="13.5" customHeight="1">
      <c r="A51" s="460" t="s">
        <v>36</v>
      </c>
      <c r="B51" s="152">
        <v>0</v>
      </c>
      <c r="C51" s="471" t="s">
        <v>74</v>
      </c>
      <c r="D51" s="605" t="s">
        <v>74</v>
      </c>
      <c r="E51" s="800"/>
      <c r="F51" s="140" t="s">
        <v>74</v>
      </c>
      <c r="G51" s="219" t="s">
        <v>74</v>
      </c>
      <c r="H51" s="661" t="s">
        <v>74</v>
      </c>
      <c r="I51" s="329" t="s">
        <v>303</v>
      </c>
      <c r="J51" s="220" t="s">
        <v>74</v>
      </c>
      <c r="K51" s="454"/>
      <c r="L51" s="454"/>
      <c r="M51" s="72" t="s">
        <v>73</v>
      </c>
    </row>
    <row r="52" spans="1:13" ht="15.75">
      <c r="A52" s="465" t="s">
        <v>37</v>
      </c>
      <c r="B52" s="152">
        <v>100</v>
      </c>
      <c r="C52" s="472">
        <v>0</v>
      </c>
      <c r="D52" s="661">
        <v>100</v>
      </c>
      <c r="E52" s="302" t="s">
        <v>321</v>
      </c>
      <c r="F52" s="220">
        <v>100</v>
      </c>
      <c r="G52" s="152">
        <v>100</v>
      </c>
      <c r="H52" s="661">
        <v>100</v>
      </c>
      <c r="I52" s="329" t="s">
        <v>537</v>
      </c>
      <c r="J52" s="140">
        <v>0</v>
      </c>
      <c r="K52" s="524"/>
      <c r="L52" s="524"/>
      <c r="M52" s="125" t="s">
        <v>73</v>
      </c>
    </row>
    <row r="53" spans="1:13" s="25" customFormat="1" ht="15.75">
      <c r="A53" s="466"/>
      <c r="B53" s="152"/>
      <c r="C53" s="472"/>
      <c r="D53" s="663"/>
      <c r="E53" s="457"/>
      <c r="F53" s="385"/>
      <c r="G53" s="140"/>
      <c r="H53" s="663"/>
      <c r="I53" s="458"/>
      <c r="J53" s="523"/>
      <c r="K53" s="523"/>
      <c r="L53" s="523"/>
      <c r="M53" s="357"/>
    </row>
    <row r="54" spans="1:13" s="265" customFormat="1" ht="13.5" customHeight="1">
      <c r="A54" s="123" t="s">
        <v>38</v>
      </c>
      <c r="B54" s="14">
        <v>83.33</v>
      </c>
      <c r="C54" s="468"/>
      <c r="D54" s="659"/>
      <c r="E54" s="88"/>
      <c r="F54" s="88"/>
      <c r="G54" s="88"/>
      <c r="H54" s="659"/>
      <c r="I54" s="14"/>
      <c r="J54" s="14"/>
      <c r="K54" s="14"/>
      <c r="L54" s="14"/>
      <c r="M54" s="88"/>
    </row>
    <row r="55" spans="1:13" ht="13.5" customHeight="1">
      <c r="A55" s="464" t="s">
        <v>39</v>
      </c>
      <c r="B55" s="152">
        <v>100</v>
      </c>
      <c r="C55" s="474">
        <v>1</v>
      </c>
      <c r="D55" s="610">
        <v>100</v>
      </c>
      <c r="E55" s="301" t="s">
        <v>320</v>
      </c>
      <c r="F55" s="164">
        <v>100</v>
      </c>
      <c r="G55" s="152">
        <v>100</v>
      </c>
      <c r="H55" s="664">
        <v>100</v>
      </c>
      <c r="I55" s="329" t="s">
        <v>303</v>
      </c>
      <c r="J55" s="140">
        <v>100</v>
      </c>
      <c r="K55" s="454"/>
      <c r="L55" s="454"/>
      <c r="M55" s="19" t="s">
        <v>73</v>
      </c>
    </row>
    <row r="56" spans="1:13" ht="13.5" customHeight="1">
      <c r="A56" s="460" t="s">
        <v>40</v>
      </c>
      <c r="B56" s="152" t="s">
        <v>74</v>
      </c>
      <c r="C56" s="471" t="s">
        <v>74</v>
      </c>
      <c r="D56" s="605" t="s">
        <v>74</v>
      </c>
      <c r="E56" s="702" t="s">
        <v>324</v>
      </c>
      <c r="F56" s="140" t="s">
        <v>74</v>
      </c>
      <c r="G56" s="217" t="s">
        <v>74</v>
      </c>
      <c r="H56" s="661" t="s">
        <v>74</v>
      </c>
      <c r="I56" s="329" t="s">
        <v>303</v>
      </c>
      <c r="J56" s="220" t="s">
        <v>74</v>
      </c>
      <c r="K56" s="454"/>
      <c r="L56" s="454"/>
      <c r="M56" s="72" t="s">
        <v>73</v>
      </c>
    </row>
    <row r="57" spans="1:13" ht="13.5" customHeight="1">
      <c r="A57" s="460" t="s">
        <v>41</v>
      </c>
      <c r="B57" s="152" t="s">
        <v>74</v>
      </c>
      <c r="C57" s="471" t="s">
        <v>74</v>
      </c>
      <c r="D57" s="600" t="s">
        <v>74</v>
      </c>
      <c r="E57" s="800"/>
      <c r="F57" s="135" t="s">
        <v>74</v>
      </c>
      <c r="G57" s="140" t="s">
        <v>74</v>
      </c>
      <c r="H57" s="661" t="s">
        <v>74</v>
      </c>
      <c r="I57" s="329" t="s">
        <v>303</v>
      </c>
      <c r="J57" s="220" t="s">
        <v>74</v>
      </c>
      <c r="K57" s="454"/>
      <c r="L57" s="454"/>
      <c r="M57" s="72" t="s">
        <v>73</v>
      </c>
    </row>
    <row r="58" spans="1:13" ht="13.5" customHeight="1">
      <c r="A58" s="460" t="s">
        <v>42</v>
      </c>
      <c r="B58" s="152" t="s">
        <v>74</v>
      </c>
      <c r="C58" s="471" t="s">
        <v>74</v>
      </c>
      <c r="D58" s="605" t="s">
        <v>74</v>
      </c>
      <c r="E58" s="800"/>
      <c r="F58" s="152" t="s">
        <v>74</v>
      </c>
      <c r="G58" s="140" t="s">
        <v>74</v>
      </c>
      <c r="H58" s="605" t="s">
        <v>74</v>
      </c>
      <c r="I58" s="329" t="s">
        <v>303</v>
      </c>
      <c r="J58" s="152" t="s">
        <v>74</v>
      </c>
      <c r="K58" s="454"/>
      <c r="L58" s="454"/>
      <c r="M58" s="72" t="s">
        <v>73</v>
      </c>
    </row>
    <row r="59" spans="1:13" ht="13.5" customHeight="1">
      <c r="A59" s="460" t="s">
        <v>43</v>
      </c>
      <c r="B59" s="152">
        <v>0</v>
      </c>
      <c r="C59" s="471" t="s">
        <v>74</v>
      </c>
      <c r="D59" s="605" t="s">
        <v>74</v>
      </c>
      <c r="E59" s="800"/>
      <c r="F59" s="152" t="s">
        <v>74</v>
      </c>
      <c r="G59" s="217" t="s">
        <v>74</v>
      </c>
      <c r="H59" s="605" t="s">
        <v>74</v>
      </c>
      <c r="I59" s="329" t="s">
        <v>303</v>
      </c>
      <c r="J59" s="140" t="s">
        <v>74</v>
      </c>
      <c r="K59" s="454"/>
      <c r="L59" s="454"/>
      <c r="M59" s="72" t="s">
        <v>73</v>
      </c>
    </row>
    <row r="60" spans="1:13" ht="13.5" customHeight="1">
      <c r="A60" s="461" t="s">
        <v>44</v>
      </c>
      <c r="B60" s="152">
        <v>0</v>
      </c>
      <c r="C60" s="472" t="s">
        <v>74</v>
      </c>
      <c r="D60" s="661" t="s">
        <v>74</v>
      </c>
      <c r="E60" s="801"/>
      <c r="F60" s="220" t="s">
        <v>74</v>
      </c>
      <c r="G60" s="140" t="s">
        <v>74</v>
      </c>
      <c r="H60" s="661" t="s">
        <v>74</v>
      </c>
      <c r="I60" s="329" t="s">
        <v>303</v>
      </c>
      <c r="J60" s="557" t="s">
        <v>74</v>
      </c>
      <c r="K60" s="524"/>
      <c r="L60" s="524"/>
      <c r="M60" s="125" t="s">
        <v>73</v>
      </c>
    </row>
    <row r="61" spans="1:13" s="25" customFormat="1" ht="13.5" customHeight="1">
      <c r="A61" s="462"/>
      <c r="B61" s="152"/>
      <c r="C61" s="472"/>
      <c r="D61" s="661"/>
      <c r="E61" s="386"/>
      <c r="F61" s="220"/>
      <c r="G61" s="140"/>
      <c r="H61" s="661"/>
      <c r="I61" s="454"/>
      <c r="J61" s="522"/>
      <c r="K61" s="522"/>
      <c r="L61" s="522"/>
      <c r="M61" s="125"/>
    </row>
    <row r="62" spans="1:13" s="265" customFormat="1" ht="13.5" customHeight="1">
      <c r="A62" s="123" t="s">
        <v>45</v>
      </c>
      <c r="B62" s="14">
        <v>80</v>
      </c>
      <c r="C62" s="270"/>
      <c r="D62" s="601"/>
      <c r="E62" s="14"/>
      <c r="F62" s="14"/>
      <c r="G62" s="14"/>
      <c r="H62" s="601"/>
      <c r="I62" s="14"/>
      <c r="J62" s="14"/>
      <c r="K62" s="14"/>
      <c r="L62" s="14"/>
      <c r="M62" s="14"/>
    </row>
    <row r="63" spans="1:13" ht="13.5" customHeight="1">
      <c r="A63" s="459" t="s">
        <v>47</v>
      </c>
      <c r="B63" s="152">
        <v>0</v>
      </c>
      <c r="C63" s="471" t="s">
        <v>74</v>
      </c>
      <c r="D63" s="605" t="s">
        <v>74</v>
      </c>
      <c r="E63" s="808" t="s">
        <v>324</v>
      </c>
      <c r="F63" s="140" t="s">
        <v>74</v>
      </c>
      <c r="G63" s="217" t="s">
        <v>74</v>
      </c>
      <c r="H63" s="610" t="s">
        <v>74</v>
      </c>
      <c r="I63" s="329" t="s">
        <v>303</v>
      </c>
      <c r="J63" s="164" t="s">
        <v>74</v>
      </c>
      <c r="K63" s="454"/>
      <c r="L63" s="454"/>
      <c r="M63" s="19" t="s">
        <v>73</v>
      </c>
    </row>
    <row r="64" spans="1:13" ht="30" customHeight="1">
      <c r="A64" s="460" t="s">
        <v>50</v>
      </c>
      <c r="B64" s="152">
        <v>0</v>
      </c>
      <c r="C64" s="471" t="s">
        <v>74</v>
      </c>
      <c r="D64" s="600" t="s">
        <v>74</v>
      </c>
      <c r="E64" s="809"/>
      <c r="F64" s="135" t="s">
        <v>74</v>
      </c>
      <c r="G64" s="140" t="s">
        <v>74</v>
      </c>
      <c r="H64" s="610" t="s">
        <v>74</v>
      </c>
      <c r="I64" s="329" t="s">
        <v>303</v>
      </c>
      <c r="J64" s="164" t="s">
        <v>74</v>
      </c>
      <c r="K64" s="454"/>
      <c r="L64" s="454"/>
      <c r="M64" s="72" t="s">
        <v>73</v>
      </c>
    </row>
    <row r="65" spans="1:13" ht="13.5" customHeight="1">
      <c r="A65" s="463" t="s">
        <v>49</v>
      </c>
      <c r="B65" s="152">
        <v>100</v>
      </c>
      <c r="C65" s="471">
        <v>0</v>
      </c>
      <c r="D65" s="605">
        <v>100</v>
      </c>
      <c r="E65" s="302" t="s">
        <v>322</v>
      </c>
      <c r="F65" s="164">
        <v>0</v>
      </c>
      <c r="G65" s="152">
        <v>100</v>
      </c>
      <c r="H65" s="610">
        <v>100</v>
      </c>
      <c r="I65" s="329" t="s">
        <v>303</v>
      </c>
      <c r="J65" s="140">
        <v>0</v>
      </c>
      <c r="K65" s="454"/>
      <c r="L65" s="454"/>
      <c r="M65" s="72" t="s">
        <v>73</v>
      </c>
    </row>
    <row r="66" spans="1:13" ht="38.25" customHeight="1">
      <c r="A66" s="460" t="s">
        <v>48</v>
      </c>
      <c r="B66" s="152">
        <v>0</v>
      </c>
      <c r="C66" s="471" t="s">
        <v>74</v>
      </c>
      <c r="D66" s="605" t="s">
        <v>74</v>
      </c>
      <c r="E66" s="304" t="s">
        <v>327</v>
      </c>
      <c r="F66" s="140" t="s">
        <v>74</v>
      </c>
      <c r="G66" s="217" t="s">
        <v>74</v>
      </c>
      <c r="H66" s="610" t="s">
        <v>74</v>
      </c>
      <c r="I66" s="329" t="s">
        <v>303</v>
      </c>
      <c r="J66" s="164" t="s">
        <v>74</v>
      </c>
      <c r="K66" s="454"/>
      <c r="L66" s="454"/>
      <c r="M66" s="72" t="s">
        <v>73</v>
      </c>
    </row>
    <row r="67" spans="1:13" ht="13.5" customHeight="1">
      <c r="A67" s="465" t="s">
        <v>46</v>
      </c>
      <c r="B67" s="152">
        <v>87.5</v>
      </c>
      <c r="C67" s="472">
        <v>0</v>
      </c>
      <c r="D67" s="661">
        <v>100</v>
      </c>
      <c r="E67" s="302" t="s">
        <v>321</v>
      </c>
      <c r="F67" s="277">
        <v>0</v>
      </c>
      <c r="G67" s="152">
        <v>100</v>
      </c>
      <c r="H67" s="664">
        <v>100</v>
      </c>
      <c r="I67" s="329" t="s">
        <v>303</v>
      </c>
      <c r="J67" s="140">
        <v>0</v>
      </c>
      <c r="K67" s="524"/>
      <c r="L67" s="524"/>
      <c r="M67" s="125" t="s">
        <v>73</v>
      </c>
    </row>
    <row r="68" spans="1:13" s="25" customFormat="1" ht="13.5" customHeight="1">
      <c r="A68" s="466"/>
      <c r="B68" s="152"/>
      <c r="C68" s="472"/>
      <c r="D68" s="663"/>
      <c r="E68" s="456"/>
      <c r="F68" s="277"/>
      <c r="G68" s="152"/>
      <c r="H68" s="664"/>
      <c r="I68" s="454"/>
      <c r="J68" s="522"/>
      <c r="K68" s="522"/>
      <c r="L68" s="522"/>
      <c r="M68" s="125"/>
    </row>
    <row r="69" spans="1:13" s="265" customFormat="1" ht="13.5" customHeight="1">
      <c r="A69" s="123" t="s">
        <v>51</v>
      </c>
      <c r="B69" s="14">
        <v>66.67</v>
      </c>
      <c r="C69" s="270"/>
      <c r="D69" s="601"/>
      <c r="E69" s="14"/>
      <c r="F69" s="14"/>
      <c r="G69" s="14"/>
      <c r="H69" s="601"/>
      <c r="I69" s="14"/>
      <c r="J69" s="14"/>
      <c r="K69" s="14"/>
      <c r="L69" s="14"/>
      <c r="M69" s="14"/>
    </row>
    <row r="70" spans="1:13" ht="44.25" customHeight="1">
      <c r="A70" s="459" t="s">
        <v>54</v>
      </c>
      <c r="B70" s="152">
        <v>0</v>
      </c>
      <c r="C70" s="397" t="s">
        <v>74</v>
      </c>
      <c r="D70" s="610">
        <v>4</v>
      </c>
      <c r="E70" s="304" t="s">
        <v>329</v>
      </c>
      <c r="F70" s="164" t="s">
        <v>74</v>
      </c>
      <c r="G70" s="164" t="s">
        <v>74</v>
      </c>
      <c r="H70" s="610" t="s">
        <v>74</v>
      </c>
      <c r="I70" s="329" t="s">
        <v>303</v>
      </c>
      <c r="J70" s="164" t="s">
        <v>74</v>
      </c>
      <c r="K70" s="454"/>
      <c r="L70" s="454"/>
      <c r="M70" s="19" t="s">
        <v>73</v>
      </c>
    </row>
    <row r="71" spans="1:13" ht="13.5" customHeight="1">
      <c r="A71" s="463" t="s">
        <v>52</v>
      </c>
      <c r="B71" s="152">
        <v>100</v>
      </c>
      <c r="C71" s="401">
        <v>1</v>
      </c>
      <c r="D71" s="605">
        <v>100</v>
      </c>
      <c r="E71" s="302" t="s">
        <v>322</v>
      </c>
      <c r="F71" s="152">
        <v>100</v>
      </c>
      <c r="G71" s="152">
        <v>100</v>
      </c>
      <c r="H71" s="605">
        <v>100</v>
      </c>
      <c r="I71" s="329" t="s">
        <v>303</v>
      </c>
      <c r="J71" s="140">
        <v>100</v>
      </c>
      <c r="K71" s="454"/>
      <c r="L71" s="454"/>
      <c r="M71" s="72" t="s">
        <v>73</v>
      </c>
    </row>
    <row r="72" spans="1:13" ht="44.25" customHeight="1">
      <c r="A72" s="460" t="s">
        <v>53</v>
      </c>
      <c r="B72" s="152">
        <v>0</v>
      </c>
      <c r="C72" s="471" t="s">
        <v>74</v>
      </c>
      <c r="D72" s="605">
        <v>1</v>
      </c>
      <c r="E72" s="304" t="s">
        <v>327</v>
      </c>
      <c r="F72" s="164" t="s">
        <v>74</v>
      </c>
      <c r="G72" s="164" t="s">
        <v>74</v>
      </c>
      <c r="H72" s="610" t="s">
        <v>74</v>
      </c>
      <c r="I72" s="329" t="s">
        <v>303</v>
      </c>
      <c r="J72" s="164" t="s">
        <v>74</v>
      </c>
      <c r="K72" s="454"/>
      <c r="L72" s="454"/>
      <c r="M72" s="72" t="s">
        <v>73</v>
      </c>
    </row>
    <row r="73" spans="1:13" ht="13.5" customHeight="1">
      <c r="A73" s="463" t="s">
        <v>56</v>
      </c>
      <c r="B73" s="152">
        <v>100</v>
      </c>
      <c r="C73" s="471">
        <v>0</v>
      </c>
      <c r="D73" s="605">
        <v>50</v>
      </c>
      <c r="E73" s="302" t="s">
        <v>321</v>
      </c>
      <c r="F73" s="164">
        <v>0</v>
      </c>
      <c r="G73" s="152">
        <v>100</v>
      </c>
      <c r="H73" s="610">
        <v>100</v>
      </c>
      <c r="I73" s="329" t="s">
        <v>303</v>
      </c>
      <c r="J73" s="140">
        <v>0</v>
      </c>
      <c r="K73" s="454"/>
      <c r="L73" s="454"/>
      <c r="M73" s="72" t="s">
        <v>73</v>
      </c>
    </row>
    <row r="74" spans="1:13" ht="13.5" customHeight="1">
      <c r="A74" s="460" t="s">
        <v>57</v>
      </c>
      <c r="B74" s="152">
        <v>0</v>
      </c>
      <c r="C74" s="472" t="s">
        <v>74</v>
      </c>
      <c r="D74" s="664" t="s">
        <v>74</v>
      </c>
      <c r="E74" s="808" t="s">
        <v>324</v>
      </c>
      <c r="F74" s="221" t="s">
        <v>74</v>
      </c>
      <c r="G74" s="217" t="s">
        <v>74</v>
      </c>
      <c r="H74" s="610" t="s">
        <v>74</v>
      </c>
      <c r="I74" s="329" t="s">
        <v>303</v>
      </c>
      <c r="J74" s="454"/>
      <c r="K74" s="454"/>
      <c r="L74" s="454"/>
      <c r="M74" s="72" t="s">
        <v>73</v>
      </c>
    </row>
    <row r="75" spans="1:13" ht="24" customHeight="1">
      <c r="A75" s="461" t="s">
        <v>55</v>
      </c>
      <c r="B75" s="152" t="s">
        <v>74</v>
      </c>
      <c r="C75" s="472" t="s">
        <v>74</v>
      </c>
      <c r="D75" s="664" t="s">
        <v>74</v>
      </c>
      <c r="E75" s="809"/>
      <c r="F75" s="221" t="s">
        <v>74</v>
      </c>
      <c r="G75" s="140" t="s">
        <v>74</v>
      </c>
      <c r="H75" s="605" t="s">
        <v>74</v>
      </c>
      <c r="I75" s="454" t="s">
        <v>303</v>
      </c>
      <c r="J75" s="152" t="s">
        <v>74</v>
      </c>
      <c r="K75" s="524"/>
      <c r="L75" s="524"/>
      <c r="M75" s="125" t="s">
        <v>73</v>
      </c>
    </row>
    <row r="76" spans="1:13" s="25" customFormat="1" ht="13.5" customHeight="1">
      <c r="A76" s="462"/>
      <c r="B76" s="152"/>
      <c r="C76" s="472"/>
      <c r="D76" s="664"/>
      <c r="E76" s="454"/>
      <c r="F76" s="221"/>
      <c r="G76" s="140"/>
      <c r="H76" s="664"/>
      <c r="I76" s="454"/>
      <c r="J76" s="522"/>
      <c r="K76" s="522"/>
      <c r="L76" s="522"/>
      <c r="M76" s="125"/>
    </row>
    <row r="77" spans="1:13" s="265" customFormat="1" ht="13.5" customHeight="1">
      <c r="A77" s="123" t="s">
        <v>81</v>
      </c>
      <c r="B77" s="14">
        <v>100</v>
      </c>
      <c r="C77" s="270"/>
      <c r="D77" s="601"/>
      <c r="E77" s="14"/>
      <c r="F77" s="14"/>
      <c r="G77" s="14"/>
      <c r="H77" s="601"/>
      <c r="I77" s="14"/>
      <c r="J77" s="14"/>
      <c r="K77" s="14"/>
      <c r="L77" s="14"/>
      <c r="M77" s="14"/>
    </row>
    <row r="78" spans="1:13" ht="13.5" customHeight="1">
      <c r="A78" s="459" t="s">
        <v>58</v>
      </c>
      <c r="B78" s="152">
        <v>0</v>
      </c>
      <c r="C78" s="471" t="s">
        <v>74</v>
      </c>
      <c r="D78" s="605" t="s">
        <v>74</v>
      </c>
      <c r="E78" s="702" t="s">
        <v>328</v>
      </c>
      <c r="F78" s="140" t="s">
        <v>74</v>
      </c>
      <c r="G78" s="217" t="s">
        <v>74</v>
      </c>
      <c r="H78" s="610" t="s">
        <v>74</v>
      </c>
      <c r="I78" s="329" t="s">
        <v>303</v>
      </c>
      <c r="J78" s="164" t="s">
        <v>74</v>
      </c>
      <c r="K78" s="454"/>
      <c r="L78" s="454"/>
      <c r="M78" s="19" t="s">
        <v>73</v>
      </c>
    </row>
    <row r="79" spans="1:13" ht="13.5" customHeight="1">
      <c r="A79" s="460" t="s">
        <v>59</v>
      </c>
      <c r="B79" s="152">
        <v>0</v>
      </c>
      <c r="C79" s="471" t="s">
        <v>74</v>
      </c>
      <c r="D79" s="600" t="s">
        <v>74</v>
      </c>
      <c r="E79" s="800"/>
      <c r="F79" s="135" t="s">
        <v>74</v>
      </c>
      <c r="G79" s="140" t="s">
        <v>74</v>
      </c>
      <c r="H79" s="610" t="s">
        <v>74</v>
      </c>
      <c r="I79" s="329" t="s">
        <v>303</v>
      </c>
      <c r="J79" s="164" t="s">
        <v>74</v>
      </c>
      <c r="K79" s="454"/>
      <c r="L79" s="454"/>
      <c r="M79" s="72" t="s">
        <v>73</v>
      </c>
    </row>
    <row r="80" spans="1:13" ht="13.5" customHeight="1">
      <c r="A80" s="460" t="s">
        <v>60</v>
      </c>
      <c r="B80" s="152">
        <v>0</v>
      </c>
      <c r="C80" s="471" t="s">
        <v>74</v>
      </c>
      <c r="D80" s="605" t="s">
        <v>74</v>
      </c>
      <c r="E80" s="800"/>
      <c r="F80" s="152" t="s">
        <v>74</v>
      </c>
      <c r="G80" s="217" t="s">
        <v>74</v>
      </c>
      <c r="H80" s="610" t="s">
        <v>74</v>
      </c>
      <c r="I80" s="329" t="s">
        <v>303</v>
      </c>
      <c r="J80" s="164" t="s">
        <v>74</v>
      </c>
      <c r="K80" s="454"/>
      <c r="L80" s="454"/>
      <c r="M80" s="72" t="s">
        <v>73</v>
      </c>
    </row>
    <row r="81" spans="1:13" ht="13.5" customHeight="1">
      <c r="A81" s="460" t="s">
        <v>61</v>
      </c>
      <c r="B81" s="152">
        <v>0</v>
      </c>
      <c r="C81" s="471" t="s">
        <v>74</v>
      </c>
      <c r="D81" s="605" t="s">
        <v>74</v>
      </c>
      <c r="E81" s="800"/>
      <c r="F81" s="152" t="s">
        <v>74</v>
      </c>
      <c r="G81" s="140" t="s">
        <v>74</v>
      </c>
      <c r="H81" s="610" t="s">
        <v>74</v>
      </c>
      <c r="I81" s="329" t="s">
        <v>303</v>
      </c>
      <c r="J81" s="164" t="s">
        <v>74</v>
      </c>
      <c r="K81" s="454"/>
      <c r="L81" s="454"/>
      <c r="M81" s="72" t="s">
        <v>73</v>
      </c>
    </row>
    <row r="82" spans="1:13" ht="13.5" customHeight="1">
      <c r="A82" s="465" t="s">
        <v>62</v>
      </c>
      <c r="B82" s="152">
        <v>0</v>
      </c>
      <c r="C82" s="472">
        <v>0</v>
      </c>
      <c r="D82" s="664">
        <v>0</v>
      </c>
      <c r="E82" s="302" t="s">
        <v>321</v>
      </c>
      <c r="F82" s="277">
        <v>0</v>
      </c>
      <c r="G82" s="152">
        <v>100</v>
      </c>
      <c r="H82" s="605">
        <v>100</v>
      </c>
      <c r="I82" s="329" t="s">
        <v>303</v>
      </c>
      <c r="J82" s="140">
        <v>0</v>
      </c>
      <c r="K82" s="522"/>
      <c r="L82" s="522"/>
      <c r="M82" s="125" t="s">
        <v>73</v>
      </c>
    </row>
    <row r="83" spans="1:13" s="25" customFormat="1" ht="13.5" customHeight="1">
      <c r="A83" s="466"/>
      <c r="B83" s="152"/>
      <c r="C83" s="472"/>
      <c r="D83" s="665"/>
      <c r="E83" s="456"/>
      <c r="F83" s="277"/>
      <c r="G83" s="152"/>
      <c r="H83" s="664"/>
      <c r="I83" s="454"/>
      <c r="J83" s="522"/>
      <c r="K83" s="522"/>
      <c r="L83" s="522"/>
      <c r="M83" s="125"/>
    </row>
    <row r="84" spans="1:13" s="265" customFormat="1" ht="13.5" customHeight="1">
      <c r="A84" s="123" t="s">
        <v>63</v>
      </c>
      <c r="B84" s="14">
        <v>100</v>
      </c>
      <c r="C84" s="270"/>
      <c r="D84" s="601"/>
      <c r="E84" s="14"/>
      <c r="F84" s="14"/>
      <c r="G84" s="14"/>
      <c r="H84" s="601"/>
      <c r="I84" s="14"/>
      <c r="J84" s="14"/>
      <c r="K84" s="14"/>
      <c r="L84" s="14"/>
      <c r="M84" s="14"/>
    </row>
    <row r="85" spans="1:13" ht="13.5" customHeight="1">
      <c r="A85" s="464" t="s">
        <v>64</v>
      </c>
      <c r="B85" s="152">
        <v>100</v>
      </c>
      <c r="C85" s="470">
        <v>0</v>
      </c>
      <c r="D85" s="610">
        <v>80</v>
      </c>
      <c r="E85" s="302" t="s">
        <v>321</v>
      </c>
      <c r="F85" s="164">
        <v>100</v>
      </c>
      <c r="G85" s="152">
        <v>100</v>
      </c>
      <c r="H85" s="610">
        <v>100</v>
      </c>
      <c r="I85" s="329" t="s">
        <v>303</v>
      </c>
      <c r="J85" s="140">
        <v>100</v>
      </c>
      <c r="K85" s="454"/>
      <c r="L85" s="454"/>
      <c r="M85" s="19" t="s">
        <v>73</v>
      </c>
    </row>
    <row r="86" spans="1:13" ht="13.5" customHeight="1">
      <c r="A86" s="463" t="s">
        <v>65</v>
      </c>
      <c r="B86" s="152">
        <v>100</v>
      </c>
      <c r="C86" s="401">
        <v>1</v>
      </c>
      <c r="D86" s="605">
        <v>100</v>
      </c>
      <c r="E86" s="302" t="s">
        <v>322</v>
      </c>
      <c r="F86" s="152">
        <v>100</v>
      </c>
      <c r="G86" s="152">
        <v>100</v>
      </c>
      <c r="H86" s="605">
        <v>100</v>
      </c>
      <c r="I86" s="329" t="s">
        <v>303</v>
      </c>
      <c r="J86" s="140">
        <v>100</v>
      </c>
      <c r="K86" s="454"/>
      <c r="L86" s="454"/>
      <c r="M86" s="72" t="s">
        <v>73</v>
      </c>
    </row>
    <row r="87" spans="1:13" ht="13.5" customHeight="1">
      <c r="A87" s="463" t="s">
        <v>66</v>
      </c>
      <c r="B87" s="152">
        <v>100</v>
      </c>
      <c r="C87" s="401">
        <v>1</v>
      </c>
      <c r="D87" s="605">
        <v>100</v>
      </c>
      <c r="E87" s="302" t="s">
        <v>322</v>
      </c>
      <c r="F87" s="152">
        <v>100</v>
      </c>
      <c r="G87" s="152">
        <v>100</v>
      </c>
      <c r="H87" s="605">
        <v>100</v>
      </c>
      <c r="I87" s="329" t="s">
        <v>303</v>
      </c>
      <c r="J87" s="140">
        <v>100</v>
      </c>
      <c r="K87" s="454"/>
      <c r="L87" s="454"/>
      <c r="M87" s="72" t="s">
        <v>73</v>
      </c>
    </row>
    <row r="88" spans="1:13" ht="13.5" customHeight="1">
      <c r="A88" s="463" t="s">
        <v>67</v>
      </c>
      <c r="B88" s="152">
        <v>100</v>
      </c>
      <c r="C88" s="471">
        <v>0</v>
      </c>
      <c r="D88" s="605">
        <v>100</v>
      </c>
      <c r="E88" s="302" t="s">
        <v>322</v>
      </c>
      <c r="F88" s="152">
        <v>0</v>
      </c>
      <c r="G88" s="152">
        <v>100</v>
      </c>
      <c r="H88" s="605">
        <v>80</v>
      </c>
      <c r="I88" s="329" t="s">
        <v>303</v>
      </c>
      <c r="J88" s="140">
        <v>0</v>
      </c>
      <c r="K88" s="454"/>
      <c r="L88" s="454"/>
      <c r="M88" s="72" t="s">
        <v>73</v>
      </c>
    </row>
    <row r="89" spans="1:13" ht="45.75" customHeight="1" thickBot="1">
      <c r="A89" s="467" t="s">
        <v>68</v>
      </c>
      <c r="B89" s="152">
        <v>0</v>
      </c>
      <c r="C89" s="475" t="s">
        <v>74</v>
      </c>
      <c r="D89" s="605">
        <v>0.1</v>
      </c>
      <c r="E89" s="304" t="s">
        <v>329</v>
      </c>
      <c r="F89" s="152" t="s">
        <v>74</v>
      </c>
      <c r="G89" s="152">
        <v>100</v>
      </c>
      <c r="H89" s="605" t="s">
        <v>74</v>
      </c>
      <c r="I89" s="454" t="s">
        <v>537</v>
      </c>
      <c r="J89" s="140">
        <v>0</v>
      </c>
      <c r="K89" s="524"/>
      <c r="L89" s="524"/>
      <c r="M89" s="126" t="s">
        <v>73</v>
      </c>
    </row>
    <row r="90" spans="1:13" ht="13.5" customHeight="1">
      <c r="A90" s="807"/>
      <c r="B90" s="807"/>
      <c r="C90" s="807"/>
      <c r="D90" s="807"/>
      <c r="E90" s="807"/>
      <c r="F90" s="807"/>
      <c r="G90" s="807"/>
      <c r="H90" s="807"/>
      <c r="I90" s="807"/>
      <c r="J90" s="807"/>
      <c r="K90" s="807"/>
      <c r="L90" s="807"/>
      <c r="M90" s="807"/>
    </row>
    <row r="91" spans="1:13" ht="16.5" customHeight="1">
      <c r="A91" s="733" t="s">
        <v>646</v>
      </c>
      <c r="B91" s="734"/>
      <c r="C91" s="734"/>
      <c r="D91" s="734"/>
      <c r="E91" s="734"/>
      <c r="F91" s="734"/>
      <c r="G91" s="734"/>
      <c r="H91" s="734"/>
      <c r="I91" s="734"/>
      <c r="J91" s="734"/>
      <c r="K91" s="734"/>
      <c r="L91" s="734"/>
      <c r="M91" s="734"/>
    </row>
    <row r="92" spans="1:13" s="25" customFormat="1" ht="18.75" customHeight="1">
      <c r="A92" s="734" t="s">
        <v>647</v>
      </c>
      <c r="B92" s="734"/>
      <c r="C92" s="734"/>
      <c r="D92" s="734"/>
      <c r="E92" s="734"/>
      <c r="F92" s="734"/>
      <c r="G92" s="734"/>
      <c r="H92" s="734"/>
      <c r="I92" s="734"/>
      <c r="J92" s="734"/>
      <c r="K92" s="734"/>
      <c r="L92" s="734"/>
      <c r="M92" s="734"/>
    </row>
    <row r="93" spans="1:13" ht="18" customHeight="1">
      <c r="A93" s="734"/>
      <c r="B93" s="734"/>
      <c r="C93" s="734"/>
      <c r="D93" s="734"/>
      <c r="E93" s="734"/>
      <c r="F93" s="734"/>
      <c r="G93" s="734"/>
      <c r="H93" s="734"/>
      <c r="I93" s="734"/>
      <c r="J93" s="734"/>
      <c r="K93" s="734"/>
      <c r="L93" s="734"/>
      <c r="M93" s="734"/>
    </row>
    <row r="94" spans="1:13" ht="28.5" customHeight="1">
      <c r="A94" s="806"/>
      <c r="B94" s="806"/>
      <c r="C94" s="806"/>
      <c r="D94" s="806"/>
      <c r="E94" s="806"/>
      <c r="F94" s="806"/>
      <c r="G94" s="806"/>
      <c r="H94" s="806"/>
      <c r="I94" s="806"/>
      <c r="J94" s="806"/>
      <c r="K94" s="806"/>
      <c r="L94" s="806"/>
      <c r="M94" s="806"/>
    </row>
  </sheetData>
  <mergeCells count="26">
    <mergeCell ref="A91:M91"/>
    <mergeCell ref="A94:M94"/>
    <mergeCell ref="A90:M90"/>
    <mergeCell ref="A92:M93"/>
    <mergeCell ref="E31:E34"/>
    <mergeCell ref="E63:E64"/>
    <mergeCell ref="E74:E75"/>
    <mergeCell ref="E78:E81"/>
    <mergeCell ref="E42:E44"/>
    <mergeCell ref="E49:E51"/>
    <mergeCell ref="E56:E60"/>
    <mergeCell ref="E12:E20"/>
    <mergeCell ref="E23:E26"/>
    <mergeCell ref="A1:M1"/>
    <mergeCell ref="A8:M8"/>
    <mergeCell ref="A3:M4"/>
    <mergeCell ref="A5:M5"/>
    <mergeCell ref="A6:M6"/>
    <mergeCell ref="A7:M7"/>
    <mergeCell ref="A2:M2"/>
    <mergeCell ref="A9:A10"/>
    <mergeCell ref="M9:M10"/>
    <mergeCell ref="B9:C9"/>
    <mergeCell ref="D9:F9"/>
    <mergeCell ref="G9:J9"/>
    <mergeCell ref="K9:L9"/>
  </mergeCells>
  <pageMargins left="0.51181102362204722" right="0.24" top="0.34" bottom="0.28000000000000003" header="0.17" footer="0.17"/>
  <pageSetup paperSize="9" scale="4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2"/>
  <sheetViews>
    <sheetView view="pageBreakPreview" zoomScale="90" zoomScaleNormal="160" zoomScaleSheetLayoutView="90" workbookViewId="0">
      <pane ySplit="10" topLeftCell="A80" activePane="bottomLeft" state="frozen"/>
      <selection pane="bottomLeft" activeCell="A84" sqref="A84:XFD84"/>
    </sheetView>
  </sheetViews>
  <sheetFormatPr defaultColWidth="30.85546875" defaultRowHeight="14.25"/>
  <cols>
    <col min="1" max="1" width="33.42578125" style="36" customWidth="1"/>
    <col min="2" max="2" width="14.28515625" style="36" customWidth="1"/>
    <col min="3" max="3" width="11.85546875" style="36" customWidth="1"/>
    <col min="4" max="4" width="12.5703125" style="36" customWidth="1"/>
    <col min="5" max="5" width="24" style="36" customWidth="1"/>
    <col min="6" max="6" width="11.85546875" style="36" customWidth="1"/>
    <col min="7" max="7" width="20.42578125" style="36" customWidth="1"/>
    <col min="8" max="8" width="11.85546875" style="36" customWidth="1"/>
    <col min="9" max="9" width="27.5703125" style="36" hidden="1" customWidth="1"/>
    <col min="10" max="10" width="12.85546875" style="36" customWidth="1"/>
    <col min="11" max="11" width="25.42578125" style="36" customWidth="1"/>
    <col min="12" max="12" width="13.5703125" style="36" customWidth="1"/>
    <col min="13" max="13" width="12.42578125" style="36" customWidth="1"/>
    <col min="14" max="16384" width="30.85546875" style="36"/>
  </cols>
  <sheetData>
    <row r="1" spans="1:16" ht="21">
      <c r="A1" s="672" t="s">
        <v>70</v>
      </c>
      <c r="B1" s="672"/>
      <c r="C1" s="672"/>
      <c r="D1" s="672"/>
      <c r="E1" s="672"/>
      <c r="F1" s="672"/>
      <c r="G1" s="672"/>
      <c r="H1" s="672"/>
      <c r="I1" s="672"/>
      <c r="J1" s="672"/>
      <c r="K1" s="672"/>
      <c r="L1" s="672"/>
      <c r="M1" s="672"/>
      <c r="N1" s="37"/>
    </row>
    <row r="2" spans="1:16" ht="12" customHeight="1">
      <c r="A2" s="811"/>
      <c r="B2" s="811"/>
      <c r="C2" s="811"/>
      <c r="D2" s="811"/>
      <c r="E2" s="811"/>
      <c r="F2" s="811"/>
      <c r="G2" s="811"/>
      <c r="H2" s="811"/>
      <c r="I2" s="811"/>
      <c r="J2" s="811"/>
      <c r="K2" s="811"/>
      <c r="L2" s="811"/>
      <c r="M2" s="811"/>
      <c r="N2" s="37"/>
    </row>
    <row r="3" spans="1:16" ht="23.25">
      <c r="A3" s="714" t="s">
        <v>638</v>
      </c>
      <c r="B3" s="714"/>
      <c r="C3" s="714"/>
      <c r="D3" s="714"/>
      <c r="E3" s="714"/>
      <c r="F3" s="714"/>
      <c r="G3" s="714"/>
      <c r="H3" s="714"/>
      <c r="I3" s="714"/>
      <c r="J3" s="714"/>
      <c r="K3" s="714"/>
      <c r="L3" s="714"/>
      <c r="M3" s="714"/>
      <c r="N3" s="41"/>
    </row>
    <row r="4" spans="1:16" ht="9" customHeight="1">
      <c r="A4" s="701"/>
      <c r="B4" s="701"/>
      <c r="C4" s="701"/>
      <c r="D4" s="701"/>
      <c r="E4" s="701"/>
      <c r="F4" s="701"/>
      <c r="G4" s="701"/>
      <c r="H4" s="701"/>
      <c r="I4" s="701"/>
      <c r="J4" s="701"/>
      <c r="K4" s="701"/>
      <c r="L4" s="701"/>
      <c r="M4" s="701"/>
      <c r="N4" s="38"/>
      <c r="O4" s="38"/>
      <c r="P4" s="38"/>
    </row>
    <row r="5" spans="1:16" ht="20.25" customHeight="1">
      <c r="A5" s="692" t="s">
        <v>258</v>
      </c>
      <c r="B5" s="692"/>
      <c r="C5" s="692"/>
      <c r="D5" s="692"/>
      <c r="E5" s="692"/>
      <c r="F5" s="692"/>
      <c r="G5" s="692"/>
      <c r="H5" s="692"/>
      <c r="I5" s="692"/>
      <c r="J5" s="692"/>
      <c r="K5" s="692"/>
      <c r="L5" s="692"/>
      <c r="M5" s="692"/>
      <c r="N5" s="38"/>
      <c r="O5" s="38"/>
      <c r="P5" s="38"/>
    </row>
    <row r="6" spans="1:16" ht="25.5" customHeight="1">
      <c r="A6" s="692" t="s">
        <v>264</v>
      </c>
      <c r="B6" s="692"/>
      <c r="C6" s="692"/>
      <c r="D6" s="692"/>
      <c r="E6" s="692"/>
      <c r="F6" s="692"/>
      <c r="G6" s="692"/>
      <c r="H6" s="692"/>
      <c r="I6" s="692"/>
      <c r="J6" s="692"/>
      <c r="K6" s="692"/>
      <c r="L6" s="692"/>
      <c r="M6" s="692"/>
      <c r="N6" s="38"/>
      <c r="O6" s="38"/>
      <c r="P6" s="38"/>
    </row>
    <row r="7" spans="1:16" ht="18" customHeight="1">
      <c r="A7" s="700" t="s">
        <v>304</v>
      </c>
      <c r="B7" s="700"/>
      <c r="C7" s="700"/>
      <c r="D7" s="700"/>
      <c r="E7" s="700"/>
      <c r="F7" s="700"/>
      <c r="G7" s="700"/>
      <c r="H7" s="700"/>
      <c r="I7" s="700"/>
      <c r="J7" s="700"/>
      <c r="K7" s="700"/>
      <c r="L7" s="700"/>
      <c r="M7" s="700"/>
      <c r="N7" s="38"/>
      <c r="O7" s="38"/>
      <c r="P7" s="38"/>
    </row>
    <row r="8" spans="1:16" ht="18" customHeight="1">
      <c r="A8" s="681" t="s">
        <v>71</v>
      </c>
      <c r="B8" s="684">
        <v>2017</v>
      </c>
      <c r="C8" s="686"/>
      <c r="D8" s="684">
        <v>2018</v>
      </c>
      <c r="E8" s="685"/>
      <c r="F8" s="686"/>
      <c r="G8" s="684">
        <v>2019</v>
      </c>
      <c r="H8" s="685"/>
      <c r="I8" s="685"/>
      <c r="J8" s="686"/>
      <c r="K8" s="678">
        <v>2020</v>
      </c>
      <c r="L8" s="679"/>
      <c r="M8" s="762" t="s">
        <v>72</v>
      </c>
      <c r="N8" s="38"/>
      <c r="O8" s="38"/>
      <c r="P8" s="38"/>
    </row>
    <row r="9" spans="1:16" ht="63.75" customHeight="1">
      <c r="A9" s="682"/>
      <c r="B9" s="73" t="s">
        <v>657</v>
      </c>
      <c r="C9" s="73" t="s">
        <v>281</v>
      </c>
      <c r="D9" s="598" t="s">
        <v>634</v>
      </c>
      <c r="E9" s="73" t="s">
        <v>630</v>
      </c>
      <c r="F9" s="73" t="s">
        <v>282</v>
      </c>
      <c r="G9" s="73" t="s">
        <v>553</v>
      </c>
      <c r="H9" s="598" t="s">
        <v>659</v>
      </c>
      <c r="I9" s="73" t="s">
        <v>623</v>
      </c>
      <c r="J9" s="73" t="s">
        <v>637</v>
      </c>
      <c r="K9" s="73" t="s">
        <v>658</v>
      </c>
      <c r="L9" s="73" t="s">
        <v>640</v>
      </c>
      <c r="M9" s="763"/>
    </row>
    <row r="10" spans="1:16" ht="15" customHeight="1">
      <c r="A10" s="14" t="s">
        <v>0</v>
      </c>
      <c r="B10" s="14">
        <v>28</v>
      </c>
      <c r="C10" s="117"/>
      <c r="D10" s="601"/>
      <c r="E10" s="123"/>
      <c r="F10" s="278"/>
      <c r="G10" s="278"/>
      <c r="H10" s="670"/>
      <c r="I10" s="266"/>
      <c r="J10" s="525"/>
      <c r="K10" s="525"/>
      <c r="L10" s="525"/>
      <c r="M10" s="133"/>
    </row>
    <row r="11" spans="1:16" ht="48">
      <c r="A11" s="47" t="s">
        <v>1</v>
      </c>
      <c r="B11" s="66">
        <v>0</v>
      </c>
      <c r="C11" s="80">
        <v>0</v>
      </c>
      <c r="D11" s="666">
        <v>0</v>
      </c>
      <c r="E11" s="223">
        <v>0</v>
      </c>
      <c r="F11" s="96">
        <v>0</v>
      </c>
      <c r="G11" s="80">
        <v>0</v>
      </c>
      <c r="H11" s="478">
        <v>0</v>
      </c>
      <c r="I11" s="327" t="s">
        <v>458</v>
      </c>
      <c r="J11" s="96">
        <v>0</v>
      </c>
      <c r="K11" s="327"/>
      <c r="L11" s="327"/>
      <c r="M11" s="81" t="s">
        <v>77</v>
      </c>
    </row>
    <row r="12" spans="1:16" ht="57.75" customHeight="1">
      <c r="A12" s="47" t="s">
        <v>2</v>
      </c>
      <c r="B12" s="66">
        <v>4</v>
      </c>
      <c r="C12" s="80">
        <v>0</v>
      </c>
      <c r="D12" s="666">
        <v>0</v>
      </c>
      <c r="E12" s="81"/>
      <c r="F12" s="96">
        <v>0</v>
      </c>
      <c r="G12" s="80">
        <v>0</v>
      </c>
      <c r="H12" s="478">
        <v>0</v>
      </c>
      <c r="I12" s="379" t="s">
        <v>459</v>
      </c>
      <c r="J12" s="96">
        <v>0</v>
      </c>
      <c r="K12" s="379"/>
      <c r="L12" s="379"/>
      <c r="M12" s="81" t="s">
        <v>77</v>
      </c>
    </row>
    <row r="13" spans="1:16" ht="15">
      <c r="A13" s="47" t="s">
        <v>3</v>
      </c>
      <c r="B13" s="66">
        <v>5</v>
      </c>
      <c r="C13" s="100">
        <v>2</v>
      </c>
      <c r="D13" s="666">
        <v>5</v>
      </c>
      <c r="E13" s="223"/>
      <c r="F13" s="65">
        <v>0</v>
      </c>
      <c r="G13" s="100">
        <v>4</v>
      </c>
      <c r="H13" s="478">
        <v>4</v>
      </c>
      <c r="I13" s="380" t="s">
        <v>303</v>
      </c>
      <c r="J13" s="380">
        <v>1</v>
      </c>
      <c r="K13" s="380"/>
      <c r="L13" s="380"/>
      <c r="M13" s="81" t="s">
        <v>77</v>
      </c>
    </row>
    <row r="14" spans="1:16" ht="15">
      <c r="A14" s="47" t="s">
        <v>4</v>
      </c>
      <c r="B14" s="66">
        <v>0</v>
      </c>
      <c r="C14" s="83">
        <v>0</v>
      </c>
      <c r="D14" s="666">
        <v>0</v>
      </c>
      <c r="E14" s="224" t="s">
        <v>312</v>
      </c>
      <c r="F14" s="65">
        <v>1</v>
      </c>
      <c r="G14" s="83">
        <v>4</v>
      </c>
      <c r="H14" s="478">
        <v>4</v>
      </c>
      <c r="I14" s="381" t="s">
        <v>303</v>
      </c>
      <c r="J14" s="381">
        <v>2</v>
      </c>
      <c r="K14" s="381"/>
      <c r="L14" s="381"/>
      <c r="M14" s="81" t="s">
        <v>77</v>
      </c>
    </row>
    <row r="15" spans="1:16" ht="15">
      <c r="A15" s="47" t="s">
        <v>5</v>
      </c>
      <c r="B15" s="66">
        <v>6</v>
      </c>
      <c r="C15" s="100">
        <v>2</v>
      </c>
      <c r="D15" s="666">
        <v>4</v>
      </c>
      <c r="E15" s="81"/>
      <c r="F15" s="65">
        <v>0</v>
      </c>
      <c r="G15" s="100">
        <v>4</v>
      </c>
      <c r="H15" s="478">
        <v>4</v>
      </c>
      <c r="I15" s="381" t="s">
        <v>303</v>
      </c>
      <c r="J15" s="381">
        <v>2</v>
      </c>
      <c r="K15" s="381"/>
      <c r="L15" s="381"/>
      <c r="M15" s="81" t="s">
        <v>77</v>
      </c>
    </row>
    <row r="16" spans="1:16" ht="48">
      <c r="A16" s="47" t="s">
        <v>6</v>
      </c>
      <c r="B16" s="66">
        <v>4</v>
      </c>
      <c r="C16" s="100">
        <v>0</v>
      </c>
      <c r="D16" s="667">
        <v>1</v>
      </c>
      <c r="E16" s="224" t="s">
        <v>457</v>
      </c>
      <c r="F16" s="65">
        <v>1</v>
      </c>
      <c r="G16" s="100">
        <v>4</v>
      </c>
      <c r="H16" s="478">
        <v>4</v>
      </c>
      <c r="I16" s="381" t="s">
        <v>303</v>
      </c>
      <c r="J16" s="381">
        <v>3</v>
      </c>
      <c r="K16" s="381"/>
      <c r="L16" s="381"/>
      <c r="M16" s="81" t="s">
        <v>77</v>
      </c>
    </row>
    <row r="17" spans="1:13" ht="15">
      <c r="A17" s="47" t="s">
        <v>7</v>
      </c>
      <c r="B17" s="66">
        <v>0</v>
      </c>
      <c r="C17" s="83">
        <v>0</v>
      </c>
      <c r="D17" s="666">
        <v>0</v>
      </c>
      <c r="E17" s="224" t="s">
        <v>312</v>
      </c>
      <c r="F17" s="115">
        <v>4</v>
      </c>
      <c r="G17" s="83">
        <v>4</v>
      </c>
      <c r="H17" s="626">
        <v>4</v>
      </c>
      <c r="I17" s="381" t="s">
        <v>303</v>
      </c>
      <c r="J17" s="381">
        <v>1</v>
      </c>
      <c r="K17" s="381"/>
      <c r="L17" s="381"/>
      <c r="M17" s="81" t="s">
        <v>77</v>
      </c>
    </row>
    <row r="18" spans="1:13" ht="48">
      <c r="A18" s="47" t="s">
        <v>8</v>
      </c>
      <c r="B18" s="66">
        <v>6</v>
      </c>
      <c r="C18" s="100">
        <v>0</v>
      </c>
      <c r="D18" s="667">
        <v>4</v>
      </c>
      <c r="E18" s="224" t="s">
        <v>188</v>
      </c>
      <c r="F18" s="65">
        <v>0</v>
      </c>
      <c r="G18" s="100">
        <v>4</v>
      </c>
      <c r="H18" s="478">
        <v>4</v>
      </c>
      <c r="I18" s="381" t="s">
        <v>303</v>
      </c>
      <c r="J18" s="381">
        <v>0</v>
      </c>
      <c r="K18" s="381"/>
      <c r="L18" s="381"/>
      <c r="M18" s="81" t="s">
        <v>77</v>
      </c>
    </row>
    <row r="19" spans="1:13" ht="15">
      <c r="A19" s="47" t="s">
        <v>9</v>
      </c>
      <c r="B19" s="66">
        <v>3</v>
      </c>
      <c r="C19" s="100">
        <v>3</v>
      </c>
      <c r="D19" s="666">
        <v>3</v>
      </c>
      <c r="E19" s="223"/>
      <c r="F19" s="65">
        <v>0</v>
      </c>
      <c r="G19" s="100">
        <v>4</v>
      </c>
      <c r="H19" s="478">
        <v>4</v>
      </c>
      <c r="I19" s="381" t="s">
        <v>303</v>
      </c>
      <c r="J19" s="381">
        <v>1</v>
      </c>
      <c r="K19" s="381"/>
      <c r="L19" s="381"/>
      <c r="M19" s="81" t="s">
        <v>77</v>
      </c>
    </row>
    <row r="20" spans="1:13" ht="15">
      <c r="A20" s="47"/>
      <c r="B20" s="66"/>
      <c r="C20" s="100"/>
      <c r="D20" s="668"/>
      <c r="E20" s="223"/>
      <c r="F20" s="65"/>
      <c r="G20" s="100"/>
      <c r="H20" s="478"/>
      <c r="I20" s="381"/>
      <c r="J20" s="381"/>
      <c r="K20" s="381"/>
      <c r="L20" s="381"/>
      <c r="M20" s="81"/>
    </row>
    <row r="21" spans="1:13" ht="15">
      <c r="A21" s="14" t="s">
        <v>10</v>
      </c>
      <c r="B21" s="14">
        <v>14</v>
      </c>
      <c r="C21" s="117"/>
      <c r="D21" s="669"/>
      <c r="E21" s="95"/>
      <c r="F21" s="118"/>
      <c r="G21" s="117"/>
      <c r="H21" s="601"/>
      <c r="I21" s="266"/>
      <c r="J21" s="266"/>
      <c r="K21" s="266"/>
      <c r="L21" s="266"/>
      <c r="M21" s="95"/>
    </row>
    <row r="22" spans="1:13" ht="15">
      <c r="A22" s="47" t="s">
        <v>11</v>
      </c>
      <c r="B22" s="66">
        <v>4</v>
      </c>
      <c r="C22" s="83">
        <v>3</v>
      </c>
      <c r="D22" s="666">
        <v>4</v>
      </c>
      <c r="E22" s="81"/>
      <c r="F22" s="65">
        <v>2</v>
      </c>
      <c r="G22" s="83">
        <v>4</v>
      </c>
      <c r="H22" s="478">
        <v>4</v>
      </c>
      <c r="I22" s="381" t="s">
        <v>303</v>
      </c>
      <c r="J22" s="381">
        <v>5</v>
      </c>
      <c r="K22" s="381"/>
      <c r="L22" s="381"/>
      <c r="M22" s="81" t="s">
        <v>77</v>
      </c>
    </row>
    <row r="23" spans="1:13" ht="15">
      <c r="A23" s="47" t="s">
        <v>12</v>
      </c>
      <c r="B23" s="66">
        <v>6</v>
      </c>
      <c r="C23" s="100">
        <v>5</v>
      </c>
      <c r="D23" s="666">
        <v>5</v>
      </c>
      <c r="E23" s="223"/>
      <c r="F23" s="66">
        <v>5</v>
      </c>
      <c r="G23" s="100">
        <v>4</v>
      </c>
      <c r="H23" s="478">
        <v>4</v>
      </c>
      <c r="I23" s="381" t="s">
        <v>303</v>
      </c>
      <c r="J23" s="381">
        <v>6</v>
      </c>
      <c r="K23" s="381"/>
      <c r="L23" s="381"/>
      <c r="M23" s="81" t="s">
        <v>77</v>
      </c>
    </row>
    <row r="24" spans="1:13" ht="48">
      <c r="A24" s="47" t="s">
        <v>13</v>
      </c>
      <c r="B24" s="66">
        <v>0</v>
      </c>
      <c r="C24" s="83">
        <v>0</v>
      </c>
      <c r="D24" s="666">
        <v>0</v>
      </c>
      <c r="E24" s="223"/>
      <c r="F24" s="96">
        <v>0</v>
      </c>
      <c r="G24" s="80">
        <v>0</v>
      </c>
      <c r="H24" s="478">
        <v>0</v>
      </c>
      <c r="I24" s="327" t="s">
        <v>458</v>
      </c>
      <c r="J24" s="96">
        <v>0</v>
      </c>
      <c r="K24" s="327"/>
      <c r="L24" s="327"/>
      <c r="M24" s="81" t="s">
        <v>77</v>
      </c>
    </row>
    <row r="25" spans="1:13" ht="48">
      <c r="A25" s="47" t="s">
        <v>14</v>
      </c>
      <c r="B25" s="66">
        <v>0</v>
      </c>
      <c r="C25" s="83">
        <v>0</v>
      </c>
      <c r="D25" s="666">
        <v>0</v>
      </c>
      <c r="E25" s="223"/>
      <c r="F25" s="96">
        <v>0</v>
      </c>
      <c r="G25" s="80">
        <v>0</v>
      </c>
      <c r="H25" s="478">
        <v>0</v>
      </c>
      <c r="I25" s="327" t="s">
        <v>458</v>
      </c>
      <c r="J25" s="96">
        <v>0</v>
      </c>
      <c r="K25" s="327"/>
      <c r="L25" s="327"/>
      <c r="M25" s="81" t="s">
        <v>77</v>
      </c>
    </row>
    <row r="26" spans="1:13" ht="48">
      <c r="A26" s="47" t="s">
        <v>15</v>
      </c>
      <c r="B26" s="66">
        <v>4</v>
      </c>
      <c r="C26" s="100">
        <v>5</v>
      </c>
      <c r="D26" s="666">
        <v>5</v>
      </c>
      <c r="E26" s="223"/>
      <c r="F26" s="66">
        <v>5</v>
      </c>
      <c r="G26" s="100">
        <v>4</v>
      </c>
      <c r="H26" s="478">
        <v>5</v>
      </c>
      <c r="I26" s="379" t="s">
        <v>404</v>
      </c>
      <c r="J26" s="380">
        <v>6</v>
      </c>
      <c r="K26" s="379"/>
      <c r="L26" s="379"/>
      <c r="M26" s="81" t="s">
        <v>77</v>
      </c>
    </row>
    <row r="27" spans="1:13" ht="48">
      <c r="A27" s="47" t="s">
        <v>16</v>
      </c>
      <c r="B27" s="66">
        <v>0</v>
      </c>
      <c r="C27" s="80">
        <v>0</v>
      </c>
      <c r="D27" s="666">
        <v>0</v>
      </c>
      <c r="E27" s="223"/>
      <c r="F27" s="96">
        <v>0</v>
      </c>
      <c r="G27" s="80">
        <v>0</v>
      </c>
      <c r="H27" s="478">
        <v>0</v>
      </c>
      <c r="I27" s="327" t="s">
        <v>458</v>
      </c>
      <c r="J27" s="96">
        <v>0</v>
      </c>
      <c r="K27" s="327"/>
      <c r="L27" s="327"/>
      <c r="M27" s="81" t="s">
        <v>77</v>
      </c>
    </row>
    <row r="28" spans="1:13" ht="15">
      <c r="A28" s="47"/>
      <c r="B28" s="66"/>
      <c r="C28" s="80"/>
      <c r="D28" s="666"/>
      <c r="E28" s="223"/>
      <c r="F28" s="96"/>
      <c r="G28" s="80"/>
      <c r="H28" s="617"/>
      <c r="I28" s="327"/>
      <c r="J28" s="327"/>
      <c r="K28" s="327"/>
      <c r="L28" s="327"/>
      <c r="M28" s="81"/>
    </row>
    <row r="29" spans="1:13" ht="15">
      <c r="A29" s="14" t="s">
        <v>17</v>
      </c>
      <c r="B29" s="14">
        <v>32</v>
      </c>
      <c r="C29" s="117"/>
      <c r="D29" s="669"/>
      <c r="E29" s="95"/>
      <c r="F29" s="14"/>
      <c r="G29" s="117"/>
      <c r="H29" s="601"/>
      <c r="I29" s="266"/>
      <c r="J29" s="266"/>
      <c r="K29" s="266"/>
      <c r="L29" s="266"/>
      <c r="M29" s="95"/>
    </row>
    <row r="30" spans="1:13" ht="60">
      <c r="A30" s="47" t="s">
        <v>18</v>
      </c>
      <c r="B30" s="66">
        <v>0</v>
      </c>
      <c r="C30" s="80">
        <v>0</v>
      </c>
      <c r="D30" s="666">
        <v>0</v>
      </c>
      <c r="E30" s="81"/>
      <c r="F30" s="96">
        <v>0</v>
      </c>
      <c r="G30" s="80">
        <v>0</v>
      </c>
      <c r="H30" s="478">
        <v>4</v>
      </c>
      <c r="I30" s="379" t="s">
        <v>547</v>
      </c>
      <c r="J30" s="96">
        <v>0</v>
      </c>
      <c r="K30" s="379"/>
      <c r="L30" s="379"/>
      <c r="M30" s="81" t="s">
        <v>77</v>
      </c>
    </row>
    <row r="31" spans="1:13" ht="15">
      <c r="A31" s="47" t="s">
        <v>19</v>
      </c>
      <c r="B31" s="66">
        <v>6</v>
      </c>
      <c r="C31" s="103">
        <v>4</v>
      </c>
      <c r="D31" s="666">
        <v>0</v>
      </c>
      <c r="E31" s="224" t="s">
        <v>312</v>
      </c>
      <c r="F31" s="66">
        <v>5</v>
      </c>
      <c r="G31" s="103">
        <v>4</v>
      </c>
      <c r="H31" s="478">
        <v>4</v>
      </c>
      <c r="I31" s="381" t="s">
        <v>303</v>
      </c>
      <c r="J31" s="381">
        <v>5</v>
      </c>
      <c r="K31" s="381"/>
      <c r="L31" s="381"/>
      <c r="M31" s="81" t="s">
        <v>77</v>
      </c>
    </row>
    <row r="32" spans="1:13" ht="15">
      <c r="A32" s="47" t="s">
        <v>20</v>
      </c>
      <c r="B32" s="66">
        <v>6</v>
      </c>
      <c r="C32" s="103">
        <v>6</v>
      </c>
      <c r="D32" s="666">
        <v>0</v>
      </c>
      <c r="E32" s="224" t="s">
        <v>312</v>
      </c>
      <c r="F32" s="66">
        <v>5</v>
      </c>
      <c r="G32" s="103">
        <v>4</v>
      </c>
      <c r="H32" s="478">
        <v>4</v>
      </c>
      <c r="I32" s="381" t="s">
        <v>303</v>
      </c>
      <c r="J32" s="381">
        <v>6</v>
      </c>
      <c r="K32" s="381"/>
      <c r="L32" s="381"/>
      <c r="M32" s="81" t="s">
        <v>77</v>
      </c>
    </row>
    <row r="33" spans="1:13" ht="48">
      <c r="A33" s="47" t="s">
        <v>21</v>
      </c>
      <c r="B33" s="66">
        <v>0</v>
      </c>
      <c r="C33" s="80">
        <v>0</v>
      </c>
      <c r="D33" s="478">
        <v>0</v>
      </c>
      <c r="E33" s="104"/>
      <c r="F33" s="96">
        <v>0</v>
      </c>
      <c r="G33" s="80">
        <v>0</v>
      </c>
      <c r="H33" s="478">
        <v>0</v>
      </c>
      <c r="I33" s="327" t="s">
        <v>458</v>
      </c>
      <c r="J33" s="96">
        <v>0</v>
      </c>
      <c r="K33" s="327"/>
      <c r="L33" s="327"/>
      <c r="M33" s="81" t="s">
        <v>77</v>
      </c>
    </row>
    <row r="34" spans="1:13" ht="44.25" customHeight="1">
      <c r="A34" s="47" t="s">
        <v>22</v>
      </c>
      <c r="B34" s="66">
        <v>2</v>
      </c>
      <c r="C34" s="102">
        <v>1</v>
      </c>
      <c r="D34" s="626">
        <v>3</v>
      </c>
      <c r="E34" s="110" t="s">
        <v>187</v>
      </c>
      <c r="F34" s="65">
        <v>0</v>
      </c>
      <c r="G34" s="102">
        <v>4</v>
      </c>
      <c r="H34" s="478">
        <v>3</v>
      </c>
      <c r="I34" s="379" t="s">
        <v>405</v>
      </c>
      <c r="J34" s="380">
        <v>2</v>
      </c>
      <c r="K34" s="379"/>
      <c r="L34" s="379"/>
      <c r="M34" s="81" t="s">
        <v>77</v>
      </c>
    </row>
    <row r="35" spans="1:13" ht="48">
      <c r="A35" s="47" t="s">
        <v>23</v>
      </c>
      <c r="B35" s="66">
        <v>6</v>
      </c>
      <c r="C35" s="100">
        <v>0</v>
      </c>
      <c r="D35" s="478">
        <v>4</v>
      </c>
      <c r="E35" s="222" t="s">
        <v>312</v>
      </c>
      <c r="F35" s="65">
        <v>6</v>
      </c>
      <c r="G35" s="100">
        <v>4</v>
      </c>
      <c r="H35" s="478">
        <v>4</v>
      </c>
      <c r="I35" s="379" t="s">
        <v>406</v>
      </c>
      <c r="J35" s="380">
        <v>5</v>
      </c>
      <c r="K35" s="379"/>
      <c r="L35" s="379"/>
      <c r="M35" s="81" t="s">
        <v>77</v>
      </c>
    </row>
    <row r="36" spans="1:13" ht="48">
      <c r="A36" s="47" t="s">
        <v>24</v>
      </c>
      <c r="B36" s="66">
        <v>6</v>
      </c>
      <c r="C36" s="103">
        <v>3</v>
      </c>
      <c r="D36" s="478">
        <v>6</v>
      </c>
      <c r="E36" s="104"/>
      <c r="F36" s="65">
        <v>4</v>
      </c>
      <c r="G36" s="103">
        <v>4</v>
      </c>
      <c r="H36" s="478">
        <v>4</v>
      </c>
      <c r="I36" s="379" t="s">
        <v>407</v>
      </c>
      <c r="J36" s="380">
        <v>1</v>
      </c>
      <c r="K36" s="379"/>
      <c r="L36" s="379"/>
      <c r="M36" s="81" t="s">
        <v>77</v>
      </c>
    </row>
    <row r="37" spans="1:13" ht="15">
      <c r="A37" s="47" t="s">
        <v>25</v>
      </c>
      <c r="B37" s="66">
        <v>6</v>
      </c>
      <c r="C37" s="100">
        <v>0</v>
      </c>
      <c r="D37" s="478">
        <v>4</v>
      </c>
      <c r="E37" s="104"/>
      <c r="F37" s="65">
        <v>4</v>
      </c>
      <c r="G37" s="100">
        <v>4</v>
      </c>
      <c r="H37" s="478">
        <v>4</v>
      </c>
      <c r="I37" s="381" t="s">
        <v>303</v>
      </c>
      <c r="J37" s="381">
        <v>4</v>
      </c>
      <c r="K37" s="381"/>
      <c r="L37" s="381"/>
      <c r="M37" s="81" t="s">
        <v>77</v>
      </c>
    </row>
    <row r="38" spans="1:13" ht="15">
      <c r="A38" s="47"/>
      <c r="B38" s="66"/>
      <c r="C38" s="100"/>
      <c r="D38" s="478"/>
      <c r="E38" s="104"/>
      <c r="F38" s="65"/>
      <c r="G38" s="100"/>
      <c r="H38" s="478"/>
      <c r="I38" s="381"/>
      <c r="J38" s="381"/>
      <c r="K38" s="381"/>
      <c r="L38" s="381"/>
      <c r="M38" s="81"/>
    </row>
    <row r="39" spans="1:13" ht="30">
      <c r="A39" s="73" t="s">
        <v>80</v>
      </c>
      <c r="B39" s="73">
        <v>50</v>
      </c>
      <c r="C39" s="117"/>
      <c r="D39" s="601"/>
      <c r="E39" s="123"/>
      <c r="F39" s="14"/>
      <c r="G39" s="117"/>
      <c r="H39" s="601"/>
      <c r="I39" s="266"/>
      <c r="J39" s="266"/>
      <c r="K39" s="266"/>
      <c r="L39" s="266"/>
      <c r="M39" s="14"/>
    </row>
    <row r="40" spans="1:13" ht="15">
      <c r="A40" s="47" t="s">
        <v>26</v>
      </c>
      <c r="B40" s="66">
        <v>4</v>
      </c>
      <c r="C40" s="100">
        <v>3</v>
      </c>
      <c r="D40" s="478">
        <v>4</v>
      </c>
      <c r="E40" s="109"/>
      <c r="F40" s="65">
        <v>6</v>
      </c>
      <c r="G40" s="100">
        <v>4</v>
      </c>
      <c r="H40" s="478">
        <v>4</v>
      </c>
      <c r="I40" s="381" t="s">
        <v>303</v>
      </c>
      <c r="J40" s="381">
        <v>5</v>
      </c>
      <c r="K40" s="381"/>
      <c r="L40" s="381"/>
      <c r="M40" s="81" t="s">
        <v>77</v>
      </c>
    </row>
    <row r="41" spans="1:13" ht="48">
      <c r="A41" s="47" t="s">
        <v>27</v>
      </c>
      <c r="B41" s="66">
        <v>6</v>
      </c>
      <c r="C41" s="100">
        <v>5</v>
      </c>
      <c r="D41" s="478">
        <v>4</v>
      </c>
      <c r="E41" s="104"/>
      <c r="F41" s="66">
        <v>5</v>
      </c>
      <c r="G41" s="100">
        <v>4</v>
      </c>
      <c r="H41" s="478">
        <v>6</v>
      </c>
      <c r="I41" s="379" t="s">
        <v>408</v>
      </c>
      <c r="J41" s="380">
        <v>6</v>
      </c>
      <c r="K41" s="379"/>
      <c r="L41" s="379"/>
      <c r="M41" s="81" t="s">
        <v>77</v>
      </c>
    </row>
    <row r="42" spans="1:13" ht="48">
      <c r="A42" s="47" t="s">
        <v>28</v>
      </c>
      <c r="B42" s="66">
        <v>4</v>
      </c>
      <c r="C42" s="100">
        <v>1</v>
      </c>
      <c r="D42" s="478">
        <v>6</v>
      </c>
      <c r="E42" s="104"/>
      <c r="F42" s="65">
        <v>4</v>
      </c>
      <c r="G42" s="100">
        <v>4</v>
      </c>
      <c r="H42" s="617">
        <v>6</v>
      </c>
      <c r="I42" s="379" t="s">
        <v>409</v>
      </c>
      <c r="J42" s="380">
        <v>4</v>
      </c>
      <c r="K42" s="379"/>
      <c r="L42" s="379"/>
      <c r="M42" s="81" t="s">
        <v>77</v>
      </c>
    </row>
    <row r="43" spans="1:13" ht="48">
      <c r="A43" s="47" t="s">
        <v>29</v>
      </c>
      <c r="B43" s="66">
        <v>4</v>
      </c>
      <c r="C43" s="80">
        <v>0</v>
      </c>
      <c r="D43" s="478">
        <v>0</v>
      </c>
      <c r="E43" s="104"/>
      <c r="F43" s="96">
        <v>0</v>
      </c>
      <c r="G43" s="80">
        <v>0</v>
      </c>
      <c r="H43" s="478">
        <v>0</v>
      </c>
      <c r="I43" s="327" t="s">
        <v>458</v>
      </c>
      <c r="J43" s="96">
        <v>0</v>
      </c>
      <c r="K43" s="327"/>
      <c r="L43" s="327"/>
      <c r="M43" s="81" t="s">
        <v>77</v>
      </c>
    </row>
    <row r="44" spans="1:13" ht="15">
      <c r="A44" s="47" t="s">
        <v>30</v>
      </c>
      <c r="B44" s="66">
        <v>4</v>
      </c>
      <c r="C44" s="100">
        <v>6</v>
      </c>
      <c r="D44" s="478">
        <v>6</v>
      </c>
      <c r="E44" s="109"/>
      <c r="F44" s="66">
        <v>3</v>
      </c>
      <c r="G44" s="100">
        <v>4</v>
      </c>
      <c r="H44" s="478">
        <v>4</v>
      </c>
      <c r="I44" s="381" t="s">
        <v>303</v>
      </c>
      <c r="J44" s="381">
        <v>5</v>
      </c>
      <c r="K44" s="381"/>
      <c r="L44" s="381"/>
      <c r="M44" s="81" t="s">
        <v>77</v>
      </c>
    </row>
    <row r="45" spans="1:13" ht="15">
      <c r="A45" s="47" t="s">
        <v>31</v>
      </c>
      <c r="B45" s="66">
        <v>4</v>
      </c>
      <c r="C45" s="100">
        <v>0</v>
      </c>
      <c r="D45" s="478">
        <v>0</v>
      </c>
      <c r="E45" s="109"/>
      <c r="F45" s="65">
        <v>0</v>
      </c>
      <c r="G45" s="100">
        <v>4</v>
      </c>
      <c r="H45" s="478">
        <v>4</v>
      </c>
      <c r="I45" s="381" t="s">
        <v>303</v>
      </c>
      <c r="J45" s="381">
        <v>1</v>
      </c>
      <c r="K45" s="381"/>
      <c r="L45" s="381"/>
      <c r="M45" s="81" t="s">
        <v>77</v>
      </c>
    </row>
    <row r="46" spans="1:13" ht="15">
      <c r="A46" s="47" t="s">
        <v>32</v>
      </c>
      <c r="B46" s="66">
        <v>4</v>
      </c>
      <c r="C46" s="100">
        <v>0</v>
      </c>
      <c r="D46" s="478">
        <v>4</v>
      </c>
      <c r="E46" s="109"/>
      <c r="F46" s="65">
        <v>0</v>
      </c>
      <c r="G46" s="100">
        <v>4</v>
      </c>
      <c r="H46" s="478">
        <v>4</v>
      </c>
      <c r="I46" s="381" t="s">
        <v>303</v>
      </c>
      <c r="J46" s="381">
        <v>0</v>
      </c>
      <c r="K46" s="381"/>
      <c r="L46" s="381"/>
      <c r="M46" s="81" t="s">
        <v>77</v>
      </c>
    </row>
    <row r="47" spans="1:13" ht="15">
      <c r="A47" s="47" t="s">
        <v>33</v>
      </c>
      <c r="B47" s="66">
        <v>4</v>
      </c>
      <c r="C47" s="100">
        <v>3</v>
      </c>
      <c r="D47" s="478">
        <v>4</v>
      </c>
      <c r="E47" s="109"/>
      <c r="F47" s="65">
        <v>4</v>
      </c>
      <c r="G47" s="100">
        <v>4</v>
      </c>
      <c r="H47" s="478">
        <v>4</v>
      </c>
      <c r="I47" s="381" t="s">
        <v>303</v>
      </c>
      <c r="J47" s="381">
        <v>4</v>
      </c>
      <c r="K47" s="381"/>
      <c r="L47" s="381"/>
      <c r="M47" s="81" t="s">
        <v>77</v>
      </c>
    </row>
    <row r="48" spans="1:13" ht="15">
      <c r="A48" s="47" t="s">
        <v>34</v>
      </c>
      <c r="B48" s="66">
        <v>4</v>
      </c>
      <c r="C48" s="100">
        <v>0</v>
      </c>
      <c r="D48" s="478">
        <v>4</v>
      </c>
      <c r="E48" s="222" t="s">
        <v>312</v>
      </c>
      <c r="F48" s="65">
        <v>0</v>
      </c>
      <c r="G48" s="100">
        <v>4</v>
      </c>
      <c r="H48" s="478">
        <v>4</v>
      </c>
      <c r="I48" s="381" t="s">
        <v>303</v>
      </c>
      <c r="J48" s="381">
        <v>0</v>
      </c>
      <c r="K48" s="381"/>
      <c r="L48" s="381"/>
      <c r="M48" s="81" t="s">
        <v>77</v>
      </c>
    </row>
    <row r="49" spans="1:13" ht="15">
      <c r="A49" s="47" t="s">
        <v>35</v>
      </c>
      <c r="B49" s="66">
        <v>4</v>
      </c>
      <c r="C49" s="100">
        <v>0</v>
      </c>
      <c r="D49" s="478">
        <v>4</v>
      </c>
      <c r="E49" s="109"/>
      <c r="F49" s="65">
        <v>0</v>
      </c>
      <c r="G49" s="100">
        <v>4</v>
      </c>
      <c r="H49" s="478">
        <v>4</v>
      </c>
      <c r="I49" s="381" t="s">
        <v>303</v>
      </c>
      <c r="J49" s="381">
        <v>0</v>
      </c>
      <c r="K49" s="381"/>
      <c r="L49" s="381"/>
      <c r="M49" s="81" t="s">
        <v>77</v>
      </c>
    </row>
    <row r="50" spans="1:13" ht="15">
      <c r="A50" s="47" t="s">
        <v>36</v>
      </c>
      <c r="B50" s="66">
        <v>4</v>
      </c>
      <c r="C50" s="100">
        <v>4</v>
      </c>
      <c r="D50" s="478">
        <v>4</v>
      </c>
      <c r="E50" s="222" t="s">
        <v>312</v>
      </c>
      <c r="F50" s="66">
        <v>1</v>
      </c>
      <c r="G50" s="100">
        <v>4</v>
      </c>
      <c r="H50" s="478">
        <v>6</v>
      </c>
      <c r="I50" s="381" t="s">
        <v>303</v>
      </c>
      <c r="J50" s="381">
        <v>2</v>
      </c>
      <c r="K50" s="381"/>
      <c r="L50" s="381"/>
      <c r="M50" s="81" t="s">
        <v>77</v>
      </c>
    </row>
    <row r="51" spans="1:13" ht="15">
      <c r="A51" s="47" t="s">
        <v>37</v>
      </c>
      <c r="B51" s="66">
        <v>4</v>
      </c>
      <c r="C51" s="100">
        <v>1</v>
      </c>
      <c r="D51" s="478">
        <v>0</v>
      </c>
      <c r="E51" s="109"/>
      <c r="F51" s="65">
        <v>0</v>
      </c>
      <c r="G51" s="100">
        <v>4</v>
      </c>
      <c r="H51" s="478">
        <v>4</v>
      </c>
      <c r="I51" s="381" t="s">
        <v>303</v>
      </c>
      <c r="J51" s="381">
        <v>0</v>
      </c>
      <c r="K51" s="381"/>
      <c r="L51" s="381"/>
      <c r="M51" s="81" t="s">
        <v>77</v>
      </c>
    </row>
    <row r="52" spans="1:13" ht="15">
      <c r="A52" s="47"/>
      <c r="B52" s="66"/>
      <c r="C52" s="100"/>
      <c r="D52" s="478"/>
      <c r="E52" s="109"/>
      <c r="F52" s="65"/>
      <c r="G52" s="100"/>
      <c r="H52" s="478"/>
      <c r="I52" s="381"/>
      <c r="J52" s="381"/>
      <c r="K52" s="381"/>
      <c r="L52" s="381"/>
      <c r="M52" s="81"/>
    </row>
    <row r="53" spans="1:13" ht="15">
      <c r="A53" s="14" t="s">
        <v>38</v>
      </c>
      <c r="B53" s="14">
        <v>12</v>
      </c>
      <c r="C53" s="117"/>
      <c r="D53" s="601"/>
      <c r="E53" s="95"/>
      <c r="F53" s="14"/>
      <c r="G53" s="117"/>
      <c r="H53" s="601"/>
      <c r="I53" s="279"/>
      <c r="J53" s="279"/>
      <c r="K53" s="279"/>
      <c r="L53" s="279"/>
      <c r="M53" s="95"/>
    </row>
    <row r="54" spans="1:13" ht="15">
      <c r="A54" s="47" t="s">
        <v>39</v>
      </c>
      <c r="B54" s="66">
        <v>6</v>
      </c>
      <c r="C54" s="100">
        <v>1</v>
      </c>
      <c r="D54" s="478">
        <v>1</v>
      </c>
      <c r="E54" s="222" t="s">
        <v>312</v>
      </c>
      <c r="F54" s="65">
        <v>2</v>
      </c>
      <c r="G54" s="100">
        <v>4</v>
      </c>
      <c r="H54" s="478">
        <v>4</v>
      </c>
      <c r="I54" s="381" t="s">
        <v>303</v>
      </c>
      <c r="J54" s="381">
        <v>4</v>
      </c>
      <c r="K54" s="381"/>
      <c r="L54" s="381"/>
      <c r="M54" s="81" t="s">
        <v>77</v>
      </c>
    </row>
    <row r="55" spans="1:13" ht="15">
      <c r="A55" s="47" t="s">
        <v>40</v>
      </c>
      <c r="B55" s="66">
        <v>6</v>
      </c>
      <c r="C55" s="103">
        <v>0</v>
      </c>
      <c r="D55" s="478">
        <v>0</v>
      </c>
      <c r="E55" s="222" t="s">
        <v>312</v>
      </c>
      <c r="F55" s="65">
        <v>1</v>
      </c>
      <c r="G55" s="103">
        <v>4</v>
      </c>
      <c r="H55" s="617">
        <v>0</v>
      </c>
      <c r="I55" s="382" t="s">
        <v>403</v>
      </c>
      <c r="J55" s="382">
        <v>0</v>
      </c>
      <c r="K55" s="382"/>
      <c r="L55" s="382"/>
      <c r="M55" s="81" t="s">
        <v>77</v>
      </c>
    </row>
    <row r="56" spans="1:13" ht="48">
      <c r="A56" s="47" t="s">
        <v>41</v>
      </c>
      <c r="B56" s="66">
        <v>0</v>
      </c>
      <c r="C56" s="80">
        <v>0</v>
      </c>
      <c r="D56" s="478">
        <v>0</v>
      </c>
      <c r="E56" s="223"/>
      <c r="F56" s="96">
        <v>0</v>
      </c>
      <c r="G56" s="80">
        <v>0</v>
      </c>
      <c r="H56" s="478">
        <v>0</v>
      </c>
      <c r="I56" s="327" t="s">
        <v>458</v>
      </c>
      <c r="J56" s="96">
        <v>0</v>
      </c>
      <c r="K56" s="327"/>
      <c r="L56" s="327"/>
      <c r="M56" s="81" t="s">
        <v>77</v>
      </c>
    </row>
    <row r="57" spans="1:13" ht="48">
      <c r="A57" s="47" t="s">
        <v>42</v>
      </c>
      <c r="B57" s="66">
        <v>0</v>
      </c>
      <c r="C57" s="80">
        <v>0</v>
      </c>
      <c r="D57" s="478">
        <v>0</v>
      </c>
      <c r="E57" s="223"/>
      <c r="F57" s="96">
        <v>0</v>
      </c>
      <c r="G57" s="80">
        <v>0</v>
      </c>
      <c r="H57" s="617">
        <v>0</v>
      </c>
      <c r="I57" s="327" t="s">
        <v>458</v>
      </c>
      <c r="J57" s="96">
        <v>0</v>
      </c>
      <c r="K57" s="327"/>
      <c r="L57" s="327"/>
      <c r="M57" s="81" t="s">
        <v>77</v>
      </c>
    </row>
    <row r="58" spans="1:13" ht="48">
      <c r="A58" s="47" t="s">
        <v>43</v>
      </c>
      <c r="B58" s="66">
        <v>0</v>
      </c>
      <c r="C58" s="80">
        <v>0</v>
      </c>
      <c r="D58" s="478">
        <v>0</v>
      </c>
      <c r="E58" s="223"/>
      <c r="F58" s="96">
        <v>0</v>
      </c>
      <c r="G58" s="80">
        <v>0</v>
      </c>
      <c r="H58" s="478">
        <v>0</v>
      </c>
      <c r="I58" s="327" t="s">
        <v>458</v>
      </c>
      <c r="J58" s="96">
        <v>0</v>
      </c>
      <c r="K58" s="327"/>
      <c r="L58" s="327"/>
      <c r="M58" s="81" t="s">
        <v>77</v>
      </c>
    </row>
    <row r="59" spans="1:13" ht="15">
      <c r="A59" s="47" t="s">
        <v>44</v>
      </c>
      <c r="B59" s="66">
        <v>0</v>
      </c>
      <c r="C59" s="83">
        <v>0</v>
      </c>
      <c r="D59" s="478">
        <v>4</v>
      </c>
      <c r="E59" s="223"/>
      <c r="F59" s="91">
        <v>5</v>
      </c>
      <c r="G59" s="83">
        <v>4</v>
      </c>
      <c r="H59" s="616">
        <v>4</v>
      </c>
      <c r="I59" s="381" t="s">
        <v>303</v>
      </c>
      <c r="J59" s="381">
        <v>5</v>
      </c>
      <c r="K59" s="381"/>
      <c r="L59" s="381"/>
      <c r="M59" s="81" t="s">
        <v>77</v>
      </c>
    </row>
    <row r="60" spans="1:13" ht="15">
      <c r="A60" s="47"/>
      <c r="B60" s="66"/>
      <c r="C60" s="83"/>
      <c r="D60" s="478"/>
      <c r="E60" s="223"/>
      <c r="F60" s="91"/>
      <c r="G60" s="83"/>
      <c r="H60" s="616"/>
      <c r="I60" s="381"/>
      <c r="J60" s="381"/>
      <c r="K60" s="381"/>
      <c r="L60" s="381"/>
      <c r="M60" s="81"/>
    </row>
    <row r="61" spans="1:13" ht="15">
      <c r="A61" s="14" t="s">
        <v>45</v>
      </c>
      <c r="B61" s="14">
        <v>24</v>
      </c>
      <c r="C61" s="101"/>
      <c r="D61" s="601"/>
      <c r="E61" s="95"/>
      <c r="F61" s="14"/>
      <c r="G61" s="101"/>
      <c r="H61" s="601"/>
      <c r="I61" s="266"/>
      <c r="J61" s="266"/>
      <c r="K61" s="266"/>
      <c r="L61" s="266"/>
      <c r="M61" s="95"/>
    </row>
    <row r="62" spans="1:13" ht="48">
      <c r="A62" s="47" t="s">
        <v>47</v>
      </c>
      <c r="B62" s="66">
        <v>4</v>
      </c>
      <c r="C62" s="80">
        <v>0</v>
      </c>
      <c r="D62" s="478">
        <v>4</v>
      </c>
      <c r="E62" s="223"/>
      <c r="F62" s="96">
        <v>0</v>
      </c>
      <c r="G62" s="80">
        <v>0</v>
      </c>
      <c r="H62" s="478">
        <v>0</v>
      </c>
      <c r="I62" s="327" t="s">
        <v>458</v>
      </c>
      <c r="J62" s="96">
        <v>0</v>
      </c>
      <c r="K62" s="327"/>
      <c r="L62" s="327"/>
      <c r="M62" s="81" t="s">
        <v>77</v>
      </c>
    </row>
    <row r="63" spans="1:13" ht="15">
      <c r="A63" s="47" t="s">
        <v>50</v>
      </c>
      <c r="B63" s="66">
        <v>4</v>
      </c>
      <c r="C63" s="100">
        <v>4</v>
      </c>
      <c r="D63" s="478">
        <v>4</v>
      </c>
      <c r="E63" s="81"/>
      <c r="F63" s="65">
        <v>5</v>
      </c>
      <c r="G63" s="100">
        <v>4</v>
      </c>
      <c r="H63" s="478">
        <v>4</v>
      </c>
      <c r="I63" s="381" t="s">
        <v>303</v>
      </c>
      <c r="J63" s="381">
        <v>5</v>
      </c>
      <c r="K63" s="381"/>
      <c r="L63" s="381"/>
      <c r="M63" s="81" t="s">
        <v>77</v>
      </c>
    </row>
    <row r="64" spans="1:13" ht="15">
      <c r="A64" s="47" t="s">
        <v>49</v>
      </c>
      <c r="B64" s="66">
        <v>4</v>
      </c>
      <c r="C64" s="100">
        <v>4</v>
      </c>
      <c r="D64" s="478">
        <v>4</v>
      </c>
      <c r="E64" s="81"/>
      <c r="F64" s="66">
        <v>2</v>
      </c>
      <c r="G64" s="100">
        <v>4</v>
      </c>
      <c r="H64" s="478">
        <v>4</v>
      </c>
      <c r="I64" s="381" t="s">
        <v>303</v>
      </c>
      <c r="J64" s="381">
        <v>3</v>
      </c>
      <c r="K64" s="381"/>
      <c r="L64" s="381"/>
      <c r="M64" s="81" t="s">
        <v>77</v>
      </c>
    </row>
    <row r="65" spans="1:13" ht="15">
      <c r="A65" s="47" t="s">
        <v>48</v>
      </c>
      <c r="B65" s="66">
        <v>6</v>
      </c>
      <c r="C65" s="100">
        <v>4</v>
      </c>
      <c r="D65" s="478">
        <v>4</v>
      </c>
      <c r="E65" s="223"/>
      <c r="F65" s="66">
        <v>5</v>
      </c>
      <c r="G65" s="100">
        <v>4</v>
      </c>
      <c r="H65" s="478">
        <v>4</v>
      </c>
      <c r="I65" s="381" t="s">
        <v>303</v>
      </c>
      <c r="J65" s="381">
        <v>1</v>
      </c>
      <c r="K65" s="381"/>
      <c r="L65" s="381"/>
      <c r="M65" s="81" t="s">
        <v>77</v>
      </c>
    </row>
    <row r="66" spans="1:13" ht="15">
      <c r="A66" s="47" t="s">
        <v>46</v>
      </c>
      <c r="B66" s="66">
        <v>6</v>
      </c>
      <c r="C66" s="100">
        <v>4</v>
      </c>
      <c r="D66" s="478">
        <v>4</v>
      </c>
      <c r="E66" s="223"/>
      <c r="F66" s="66">
        <v>5</v>
      </c>
      <c r="G66" s="100">
        <v>4</v>
      </c>
      <c r="H66" s="478">
        <v>4</v>
      </c>
      <c r="I66" s="381" t="s">
        <v>303</v>
      </c>
      <c r="J66" s="381">
        <v>2</v>
      </c>
      <c r="K66" s="381"/>
      <c r="L66" s="381"/>
      <c r="M66" s="81" t="s">
        <v>77</v>
      </c>
    </row>
    <row r="67" spans="1:13" ht="15">
      <c r="A67" s="47"/>
      <c r="B67" s="66"/>
      <c r="C67" s="100"/>
      <c r="D67" s="478"/>
      <c r="E67" s="223"/>
      <c r="F67" s="66"/>
      <c r="G67" s="100"/>
      <c r="H67" s="478"/>
      <c r="I67" s="381"/>
      <c r="J67" s="381"/>
      <c r="K67" s="381"/>
      <c r="L67" s="381"/>
      <c r="M67" s="81"/>
    </row>
    <row r="68" spans="1:13" ht="15">
      <c r="A68" s="14" t="s">
        <v>51</v>
      </c>
      <c r="B68" s="14">
        <v>24</v>
      </c>
      <c r="C68" s="101"/>
      <c r="D68" s="601"/>
      <c r="E68" s="95"/>
      <c r="F68" s="86"/>
      <c r="G68" s="101"/>
      <c r="H68" s="478"/>
      <c r="I68" s="266"/>
      <c r="J68" s="266"/>
      <c r="K68" s="266"/>
      <c r="L68" s="266"/>
      <c r="M68" s="95"/>
    </row>
    <row r="69" spans="1:13" ht="48">
      <c r="A69" s="47" t="s">
        <v>54</v>
      </c>
      <c r="B69" s="66">
        <v>6</v>
      </c>
      <c r="C69" s="100">
        <v>0</v>
      </c>
      <c r="D69" s="478">
        <v>4</v>
      </c>
      <c r="E69" s="224" t="s">
        <v>187</v>
      </c>
      <c r="F69" s="65">
        <v>0</v>
      </c>
      <c r="G69" s="100">
        <v>4</v>
      </c>
      <c r="H69" s="478">
        <v>4</v>
      </c>
      <c r="I69" s="381" t="s">
        <v>303</v>
      </c>
      <c r="J69" s="381">
        <v>3</v>
      </c>
      <c r="K69" s="381"/>
      <c r="L69" s="381"/>
      <c r="M69" s="81" t="s">
        <v>77</v>
      </c>
    </row>
    <row r="70" spans="1:13" ht="15">
      <c r="A70" s="47" t="s">
        <v>52</v>
      </c>
      <c r="B70" s="66">
        <v>6</v>
      </c>
      <c r="C70" s="103">
        <v>3</v>
      </c>
      <c r="D70" s="478">
        <v>4</v>
      </c>
      <c r="E70" s="81"/>
      <c r="F70" s="65">
        <v>3</v>
      </c>
      <c r="G70" s="103">
        <v>4</v>
      </c>
      <c r="H70" s="478">
        <v>4</v>
      </c>
      <c r="I70" s="381" t="s">
        <v>303</v>
      </c>
      <c r="J70" s="381">
        <v>6</v>
      </c>
      <c r="K70" s="381"/>
      <c r="L70" s="381"/>
      <c r="M70" s="81" t="s">
        <v>77</v>
      </c>
    </row>
    <row r="71" spans="1:13" ht="60">
      <c r="A71" s="47" t="s">
        <v>53</v>
      </c>
      <c r="B71" s="66">
        <v>0</v>
      </c>
      <c r="C71" s="80">
        <v>0</v>
      </c>
      <c r="D71" s="478">
        <v>0</v>
      </c>
      <c r="E71" s="81"/>
      <c r="F71" s="96">
        <v>0</v>
      </c>
      <c r="G71" s="80">
        <v>0</v>
      </c>
      <c r="H71" s="478">
        <v>0</v>
      </c>
      <c r="I71" s="379" t="s">
        <v>547</v>
      </c>
      <c r="J71" s="96">
        <v>0</v>
      </c>
      <c r="K71" s="379"/>
      <c r="L71" s="379"/>
      <c r="M71" s="81" t="s">
        <v>77</v>
      </c>
    </row>
    <row r="72" spans="1:13" ht="15">
      <c r="A72" s="47" t="s">
        <v>56</v>
      </c>
      <c r="B72" s="66">
        <v>6</v>
      </c>
      <c r="C72" s="100">
        <v>5</v>
      </c>
      <c r="D72" s="478">
        <v>6</v>
      </c>
      <c r="E72" s="223"/>
      <c r="F72" s="66">
        <v>6</v>
      </c>
      <c r="G72" s="100">
        <v>4</v>
      </c>
      <c r="H72" s="478">
        <v>4</v>
      </c>
      <c r="I72" s="381" t="s">
        <v>303</v>
      </c>
      <c r="J72" s="381">
        <v>1</v>
      </c>
      <c r="K72" s="381"/>
      <c r="L72" s="381"/>
      <c r="M72" s="81" t="s">
        <v>77</v>
      </c>
    </row>
    <row r="73" spans="1:13" ht="48">
      <c r="A73" s="47" t="s">
        <v>57</v>
      </c>
      <c r="B73" s="66">
        <v>0</v>
      </c>
      <c r="C73" s="80">
        <v>0</v>
      </c>
      <c r="D73" s="478">
        <v>0</v>
      </c>
      <c r="E73" s="223"/>
      <c r="F73" s="96">
        <v>0</v>
      </c>
      <c r="G73" s="80">
        <v>0</v>
      </c>
      <c r="H73" s="617">
        <v>0</v>
      </c>
      <c r="I73" s="327" t="s">
        <v>458</v>
      </c>
      <c r="J73" s="96">
        <v>0</v>
      </c>
      <c r="K73" s="327"/>
      <c r="L73" s="327"/>
      <c r="M73" s="81" t="s">
        <v>77</v>
      </c>
    </row>
    <row r="74" spans="1:13" ht="48">
      <c r="A74" s="47" t="s">
        <v>55</v>
      </c>
      <c r="B74" s="66">
        <v>6</v>
      </c>
      <c r="C74" s="80">
        <v>0</v>
      </c>
      <c r="D74" s="478">
        <v>0</v>
      </c>
      <c r="E74" s="223"/>
      <c r="F74" s="96">
        <v>0</v>
      </c>
      <c r="G74" s="80">
        <v>0</v>
      </c>
      <c r="H74" s="617">
        <v>0</v>
      </c>
      <c r="I74" s="327" t="s">
        <v>458</v>
      </c>
      <c r="J74" s="96">
        <v>0</v>
      </c>
      <c r="K74" s="327"/>
      <c r="L74" s="327"/>
      <c r="M74" s="81" t="s">
        <v>77</v>
      </c>
    </row>
    <row r="75" spans="1:13" ht="15">
      <c r="A75" s="47"/>
      <c r="B75" s="66"/>
      <c r="C75" s="80"/>
      <c r="D75" s="478"/>
      <c r="E75" s="223"/>
      <c r="F75" s="96"/>
      <c r="G75" s="80"/>
      <c r="H75" s="617"/>
      <c r="I75" s="327"/>
      <c r="J75" s="327"/>
      <c r="K75" s="327"/>
      <c r="L75" s="327"/>
      <c r="M75" s="81"/>
    </row>
    <row r="76" spans="1:13" ht="15">
      <c r="A76" s="14" t="s">
        <v>78</v>
      </c>
      <c r="B76" s="14">
        <v>18</v>
      </c>
      <c r="C76" s="101"/>
      <c r="D76" s="601"/>
      <c r="E76" s="95"/>
      <c r="F76" s="86"/>
      <c r="G76" s="101"/>
      <c r="H76" s="478"/>
      <c r="I76" s="266"/>
      <c r="J76" s="266"/>
      <c r="K76" s="266"/>
      <c r="L76" s="266"/>
      <c r="M76" s="95"/>
    </row>
    <row r="77" spans="1:13" ht="15">
      <c r="A77" s="47" t="s">
        <v>58</v>
      </c>
      <c r="B77" s="66">
        <v>6</v>
      </c>
      <c r="C77" s="100">
        <v>2</v>
      </c>
      <c r="D77" s="478">
        <v>4</v>
      </c>
      <c r="E77" s="81"/>
      <c r="F77" s="65">
        <v>0</v>
      </c>
      <c r="G77" s="100">
        <v>4</v>
      </c>
      <c r="H77" s="478">
        <v>4</v>
      </c>
      <c r="I77" s="381" t="s">
        <v>303</v>
      </c>
      <c r="J77" s="381">
        <v>5</v>
      </c>
      <c r="K77" s="381"/>
      <c r="L77" s="381"/>
      <c r="M77" s="81" t="s">
        <v>77</v>
      </c>
    </row>
    <row r="78" spans="1:13" ht="48">
      <c r="A78" s="47" t="s">
        <v>59</v>
      </c>
      <c r="B78" s="66">
        <v>0</v>
      </c>
      <c r="C78" s="80">
        <v>0</v>
      </c>
      <c r="D78" s="478">
        <v>0</v>
      </c>
      <c r="E78" s="81"/>
      <c r="F78" s="65">
        <v>0</v>
      </c>
      <c r="G78" s="80">
        <v>0</v>
      </c>
      <c r="H78" s="478">
        <v>3</v>
      </c>
      <c r="I78" s="327" t="s">
        <v>458</v>
      </c>
      <c r="J78" s="65">
        <v>0</v>
      </c>
      <c r="K78" s="327"/>
      <c r="L78" s="327"/>
      <c r="M78" s="81" t="s">
        <v>77</v>
      </c>
    </row>
    <row r="79" spans="1:13" ht="15">
      <c r="A79" s="47" t="s">
        <v>60</v>
      </c>
      <c r="B79" s="66">
        <v>6</v>
      </c>
      <c r="C79" s="100">
        <v>5</v>
      </c>
      <c r="D79" s="478">
        <v>6</v>
      </c>
      <c r="E79" s="81"/>
      <c r="F79" s="66">
        <v>4</v>
      </c>
      <c r="G79" s="100">
        <v>4</v>
      </c>
      <c r="H79" s="478">
        <v>4</v>
      </c>
      <c r="I79" s="381" t="s">
        <v>303</v>
      </c>
      <c r="J79" s="381">
        <v>4</v>
      </c>
      <c r="K79" s="381"/>
      <c r="L79" s="381"/>
      <c r="M79" s="81" t="s">
        <v>77</v>
      </c>
    </row>
    <row r="80" spans="1:13" ht="48">
      <c r="A80" s="47" t="s">
        <v>61</v>
      </c>
      <c r="B80" s="66">
        <v>0</v>
      </c>
      <c r="C80" s="80">
        <v>0</v>
      </c>
      <c r="D80" s="478">
        <v>6</v>
      </c>
      <c r="E80" s="223"/>
      <c r="F80" s="65">
        <v>0</v>
      </c>
      <c r="G80" s="80">
        <v>0</v>
      </c>
      <c r="H80" s="478">
        <v>6</v>
      </c>
      <c r="I80" s="327" t="s">
        <v>458</v>
      </c>
      <c r="J80" s="65">
        <v>0</v>
      </c>
      <c r="K80" s="327"/>
      <c r="L80" s="327"/>
      <c r="M80" s="81" t="s">
        <v>77</v>
      </c>
    </row>
    <row r="81" spans="1:15" ht="48">
      <c r="A81" s="47" t="s">
        <v>62</v>
      </c>
      <c r="B81" s="66">
        <v>6</v>
      </c>
      <c r="C81" s="100">
        <v>2</v>
      </c>
      <c r="D81" s="478">
        <v>6</v>
      </c>
      <c r="E81" s="81"/>
      <c r="F81" s="65">
        <v>6</v>
      </c>
      <c r="G81" s="100">
        <v>4</v>
      </c>
      <c r="H81" s="478">
        <v>6</v>
      </c>
      <c r="I81" s="379" t="s">
        <v>410</v>
      </c>
      <c r="J81" s="380">
        <v>5</v>
      </c>
      <c r="K81" s="379"/>
      <c r="L81" s="379"/>
      <c r="M81" s="81" t="s">
        <v>77</v>
      </c>
    </row>
    <row r="82" spans="1:15" ht="15">
      <c r="A82" s="47"/>
      <c r="B82" s="66"/>
      <c r="C82" s="100"/>
      <c r="D82" s="478"/>
      <c r="E82" s="81"/>
      <c r="F82" s="65"/>
      <c r="G82" s="100"/>
      <c r="H82" s="617"/>
      <c r="I82" s="379"/>
      <c r="J82" s="379"/>
      <c r="K82" s="379"/>
      <c r="L82" s="379"/>
      <c r="M82" s="81"/>
    </row>
    <row r="83" spans="1:15" ht="15">
      <c r="A83" s="14" t="s">
        <v>63</v>
      </c>
      <c r="B83" s="14">
        <v>28</v>
      </c>
      <c r="C83" s="101"/>
      <c r="D83" s="601"/>
      <c r="E83" s="95"/>
      <c r="F83" s="14"/>
      <c r="G83" s="101"/>
      <c r="H83" s="601"/>
      <c r="I83" s="266"/>
      <c r="J83" s="266"/>
      <c r="K83" s="266"/>
      <c r="L83" s="266"/>
      <c r="M83" s="95"/>
    </row>
    <row r="84" spans="1:15" ht="15">
      <c r="A84" s="47" t="s">
        <v>64</v>
      </c>
      <c r="B84" s="66">
        <v>4</v>
      </c>
      <c r="C84" s="100">
        <v>4</v>
      </c>
      <c r="D84" s="478">
        <v>4</v>
      </c>
      <c r="E84" s="223"/>
      <c r="F84" s="66">
        <v>2</v>
      </c>
      <c r="G84" s="100">
        <v>4</v>
      </c>
      <c r="H84" s="478">
        <v>4</v>
      </c>
      <c r="I84" s="381" t="s">
        <v>303</v>
      </c>
      <c r="J84" s="381">
        <v>6</v>
      </c>
      <c r="K84" s="381"/>
      <c r="L84" s="381"/>
      <c r="M84" s="81" t="s">
        <v>77</v>
      </c>
    </row>
    <row r="85" spans="1:15" ht="15">
      <c r="A85" s="47" t="s">
        <v>65</v>
      </c>
      <c r="B85" s="66">
        <v>6</v>
      </c>
      <c r="C85" s="100">
        <v>5</v>
      </c>
      <c r="D85" s="478">
        <v>6</v>
      </c>
      <c r="E85" s="223"/>
      <c r="F85" s="66">
        <v>5</v>
      </c>
      <c r="G85" s="100">
        <v>4</v>
      </c>
      <c r="H85" s="478">
        <v>4</v>
      </c>
      <c r="I85" s="381" t="s">
        <v>303</v>
      </c>
      <c r="J85" s="381">
        <v>4</v>
      </c>
      <c r="K85" s="381"/>
      <c r="L85" s="381"/>
      <c r="M85" s="81" t="s">
        <v>77</v>
      </c>
    </row>
    <row r="86" spans="1:15" ht="15">
      <c r="A86" s="47" t="s">
        <v>66</v>
      </c>
      <c r="B86" s="66">
        <v>6</v>
      </c>
      <c r="C86" s="100">
        <v>0</v>
      </c>
      <c r="D86" s="478">
        <v>6</v>
      </c>
      <c r="E86" s="223"/>
      <c r="F86" s="65">
        <v>0</v>
      </c>
      <c r="G86" s="100">
        <v>4</v>
      </c>
      <c r="H86" s="478">
        <v>4</v>
      </c>
      <c r="I86" s="381" t="s">
        <v>303</v>
      </c>
      <c r="J86" s="381">
        <v>0</v>
      </c>
      <c r="K86" s="381"/>
      <c r="L86" s="381"/>
      <c r="M86" s="81" t="s">
        <v>77</v>
      </c>
    </row>
    <row r="87" spans="1:15" ht="15">
      <c r="A87" s="47" t="s">
        <v>67</v>
      </c>
      <c r="B87" s="66">
        <v>6</v>
      </c>
      <c r="C87" s="100">
        <v>0</v>
      </c>
      <c r="D87" s="478">
        <v>4</v>
      </c>
      <c r="E87" s="222" t="s">
        <v>312</v>
      </c>
      <c r="F87" s="65">
        <v>0</v>
      </c>
      <c r="G87" s="100">
        <v>4</v>
      </c>
      <c r="H87" s="478">
        <v>4</v>
      </c>
      <c r="I87" s="381" t="s">
        <v>303</v>
      </c>
      <c r="J87" s="381">
        <v>0</v>
      </c>
      <c r="K87" s="381"/>
      <c r="L87" s="381"/>
      <c r="M87" s="81" t="s">
        <v>77</v>
      </c>
    </row>
    <row r="88" spans="1:15" ht="15">
      <c r="A88" s="47" t="s">
        <v>68</v>
      </c>
      <c r="B88" s="66">
        <v>6</v>
      </c>
      <c r="C88" s="100">
        <v>5</v>
      </c>
      <c r="D88" s="478">
        <v>6</v>
      </c>
      <c r="E88" s="223"/>
      <c r="F88" s="66">
        <v>2</v>
      </c>
      <c r="G88" s="100">
        <v>4</v>
      </c>
      <c r="H88" s="478">
        <v>4</v>
      </c>
      <c r="I88" s="381" t="s">
        <v>303</v>
      </c>
      <c r="J88" s="381">
        <v>4</v>
      </c>
      <c r="K88" s="381"/>
      <c r="L88" s="381"/>
      <c r="M88" s="81" t="s">
        <v>77</v>
      </c>
      <c r="O88" s="39" t="s">
        <v>69</v>
      </c>
    </row>
    <row r="89" spans="1:15">
      <c r="A89" s="810"/>
      <c r="B89" s="810"/>
      <c r="C89" s="810"/>
      <c r="D89" s="810"/>
      <c r="E89" s="810"/>
      <c r="F89" s="810"/>
      <c r="G89" s="810"/>
      <c r="H89" s="810"/>
      <c r="I89" s="810"/>
      <c r="J89" s="810"/>
      <c r="K89" s="810"/>
      <c r="L89" s="810"/>
      <c r="M89" s="810"/>
    </row>
    <row r="90" spans="1:15" ht="15.75">
      <c r="A90" s="733" t="s">
        <v>646</v>
      </c>
      <c r="B90" s="734"/>
      <c r="C90" s="734"/>
      <c r="D90" s="734"/>
      <c r="E90" s="734"/>
      <c r="F90" s="734"/>
      <c r="G90" s="734"/>
      <c r="H90" s="734"/>
      <c r="I90" s="734"/>
      <c r="J90" s="734"/>
      <c r="K90" s="734"/>
      <c r="L90" s="734"/>
      <c r="M90" s="734"/>
    </row>
    <row r="91" spans="1:15">
      <c r="A91" s="734" t="s">
        <v>647</v>
      </c>
      <c r="B91" s="734"/>
      <c r="C91" s="734"/>
      <c r="D91" s="734"/>
      <c r="E91" s="734"/>
      <c r="F91" s="734"/>
      <c r="G91" s="734"/>
      <c r="H91" s="734"/>
      <c r="I91" s="734"/>
      <c r="J91" s="734"/>
      <c r="K91" s="734"/>
      <c r="L91" s="734"/>
      <c r="M91" s="734"/>
    </row>
    <row r="92" spans="1:15" ht="21" customHeight="1">
      <c r="A92" s="734"/>
      <c r="B92" s="734"/>
      <c r="C92" s="734"/>
      <c r="D92" s="734"/>
      <c r="E92" s="734"/>
      <c r="F92" s="734"/>
      <c r="G92" s="734"/>
      <c r="H92" s="734"/>
      <c r="I92" s="734"/>
      <c r="J92" s="734"/>
      <c r="K92" s="734"/>
      <c r="L92" s="734"/>
      <c r="M92" s="734"/>
    </row>
  </sheetData>
  <mergeCells count="16">
    <mergeCell ref="A90:M90"/>
    <mergeCell ref="A91:M92"/>
    <mergeCell ref="A89:M89"/>
    <mergeCell ref="A1:M1"/>
    <mergeCell ref="A7:M7"/>
    <mergeCell ref="A2:M2"/>
    <mergeCell ref="A3:M3"/>
    <mergeCell ref="A5:M5"/>
    <mergeCell ref="A6:M6"/>
    <mergeCell ref="A4:M4"/>
    <mergeCell ref="A8:A9"/>
    <mergeCell ref="M8:M9"/>
    <mergeCell ref="B8:C8"/>
    <mergeCell ref="D8:F8"/>
    <mergeCell ref="G8:J8"/>
    <mergeCell ref="K8:L8"/>
  </mergeCells>
  <printOptions horizontalCentered="1"/>
  <pageMargins left="0.39370078740157483" right="0.39370078740157483" top="0.39370078740157483" bottom="0.19685039370078741" header="0.15748031496062992" footer="0.15748031496062992"/>
  <pageSetup paperSize="9" scale="67" orientation="landscape" r:id="rId1"/>
  <rowBreaks count="1" manualBreakCount="1">
    <brk id="53"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3"/>
  <sheetViews>
    <sheetView tabSelected="1" view="pageBreakPreview" zoomScale="90" zoomScaleNormal="160" zoomScaleSheetLayoutView="90" workbookViewId="0">
      <pane ySplit="10" topLeftCell="A68" activePane="bottomLeft" state="frozen"/>
      <selection pane="bottomLeft" activeCell="A84" sqref="A84:XFD84"/>
    </sheetView>
  </sheetViews>
  <sheetFormatPr defaultColWidth="30.85546875" defaultRowHeight="15"/>
  <cols>
    <col min="1" max="1" width="38.5703125" style="25" customWidth="1"/>
    <col min="2" max="2" width="11.42578125" style="25" customWidth="1"/>
    <col min="3" max="4" width="12.7109375" style="25" customWidth="1"/>
    <col min="5" max="5" width="24.140625" style="25" customWidth="1"/>
    <col min="6" max="6" width="12.7109375" style="25" customWidth="1"/>
    <col min="7" max="7" width="19.85546875" style="25" customWidth="1"/>
    <col min="8" max="8" width="14.28515625" style="25" customWidth="1"/>
    <col min="9" max="9" width="28" style="25" hidden="1" customWidth="1"/>
    <col min="10" max="10" width="14" style="25" customWidth="1"/>
    <col min="11" max="11" width="23" style="25" customWidth="1"/>
    <col min="12" max="12" width="15" style="25" customWidth="1"/>
    <col min="13" max="13" width="12.140625" style="25" customWidth="1"/>
    <col min="14" max="16384" width="30.85546875" style="25"/>
  </cols>
  <sheetData>
    <row r="1" spans="1:16" ht="21">
      <c r="A1" s="672" t="s">
        <v>70</v>
      </c>
      <c r="B1" s="672"/>
      <c r="C1" s="672"/>
      <c r="D1" s="672"/>
      <c r="E1" s="672"/>
      <c r="F1" s="672"/>
      <c r="G1" s="672"/>
      <c r="H1" s="672"/>
      <c r="I1" s="672"/>
      <c r="J1" s="672"/>
      <c r="K1" s="672"/>
      <c r="L1" s="672"/>
      <c r="M1" s="672"/>
      <c r="N1" s="1"/>
    </row>
    <row r="2" spans="1:16" ht="8.25" customHeight="1">
      <c r="A2" s="675"/>
      <c r="B2" s="675"/>
      <c r="C2" s="675"/>
      <c r="D2" s="675"/>
      <c r="E2" s="675"/>
      <c r="F2" s="675"/>
      <c r="G2" s="675"/>
      <c r="H2" s="675"/>
      <c r="I2" s="675"/>
      <c r="J2" s="675"/>
      <c r="K2" s="675"/>
      <c r="L2" s="675"/>
      <c r="M2" s="675"/>
      <c r="N2" s="1"/>
    </row>
    <row r="3" spans="1:16" ht="18.75" customHeight="1">
      <c r="A3" s="815" t="s">
        <v>638</v>
      </c>
      <c r="B3" s="815"/>
      <c r="C3" s="815"/>
      <c r="D3" s="815"/>
      <c r="E3" s="815"/>
      <c r="F3" s="815"/>
      <c r="G3" s="815"/>
      <c r="H3" s="815"/>
      <c r="I3" s="815"/>
      <c r="J3" s="815"/>
      <c r="K3" s="815"/>
      <c r="L3" s="815"/>
      <c r="M3" s="815"/>
      <c r="N3" s="285"/>
    </row>
    <row r="4" spans="1:16" ht="10.5" customHeight="1">
      <c r="A4" s="816"/>
      <c r="B4" s="816"/>
      <c r="C4" s="816"/>
      <c r="D4" s="816"/>
      <c r="E4" s="816"/>
      <c r="F4" s="816"/>
      <c r="G4" s="816"/>
      <c r="H4" s="816"/>
      <c r="I4" s="816"/>
      <c r="J4" s="816"/>
      <c r="K4" s="816"/>
      <c r="L4" s="816"/>
      <c r="M4" s="816"/>
      <c r="N4" s="285"/>
    </row>
    <row r="5" spans="1:16" ht="21.75" customHeight="1">
      <c r="A5" s="673" t="s">
        <v>263</v>
      </c>
      <c r="B5" s="673"/>
      <c r="C5" s="673"/>
      <c r="D5" s="673"/>
      <c r="E5" s="673"/>
      <c r="F5" s="673"/>
      <c r="G5" s="673"/>
      <c r="H5" s="673"/>
      <c r="I5" s="673"/>
      <c r="J5" s="673"/>
      <c r="K5" s="673"/>
      <c r="L5" s="673"/>
      <c r="M5" s="673"/>
      <c r="N5" s="4"/>
      <c r="O5" s="4"/>
      <c r="P5" s="4"/>
    </row>
    <row r="6" spans="1:16" ht="15.75" customHeight="1">
      <c r="A6" s="673" t="s">
        <v>257</v>
      </c>
      <c r="B6" s="673"/>
      <c r="C6" s="673"/>
      <c r="D6" s="673"/>
      <c r="E6" s="673"/>
      <c r="F6" s="673"/>
      <c r="G6" s="673"/>
      <c r="H6" s="673"/>
      <c r="I6" s="673"/>
      <c r="J6" s="673"/>
      <c r="K6" s="673"/>
      <c r="L6" s="673"/>
      <c r="M6" s="673"/>
      <c r="N6" s="4"/>
      <c r="O6" s="4"/>
      <c r="P6" s="4"/>
    </row>
    <row r="7" spans="1:16" ht="39" customHeight="1">
      <c r="A7" s="723" t="s">
        <v>680</v>
      </c>
      <c r="B7" s="723"/>
      <c r="C7" s="723"/>
      <c r="D7" s="723"/>
      <c r="E7" s="723"/>
      <c r="F7" s="723"/>
      <c r="G7" s="723"/>
      <c r="H7" s="723"/>
      <c r="I7" s="723"/>
      <c r="J7" s="723"/>
      <c r="K7" s="723"/>
      <c r="L7" s="723"/>
      <c r="M7" s="723"/>
      <c r="N7" s="4"/>
      <c r="O7" s="4"/>
      <c r="P7" s="4"/>
    </row>
    <row r="8" spans="1:16" ht="39" customHeight="1">
      <c r="A8" s="681" t="s">
        <v>71</v>
      </c>
      <c r="B8" s="684">
        <v>2017</v>
      </c>
      <c r="C8" s="686"/>
      <c r="D8" s="684">
        <v>2018</v>
      </c>
      <c r="E8" s="685"/>
      <c r="F8" s="686"/>
      <c r="G8" s="684">
        <v>2019</v>
      </c>
      <c r="H8" s="685"/>
      <c r="I8" s="685"/>
      <c r="J8" s="686"/>
      <c r="K8" s="678">
        <v>2020</v>
      </c>
      <c r="L8" s="679"/>
      <c r="M8" s="762" t="s">
        <v>72</v>
      </c>
      <c r="N8" s="4"/>
      <c r="O8" s="4"/>
      <c r="P8" s="4"/>
    </row>
    <row r="9" spans="1:16" ht="60">
      <c r="A9" s="682"/>
      <c r="B9" s="73" t="s">
        <v>633</v>
      </c>
      <c r="C9" s="73" t="s">
        <v>98</v>
      </c>
      <c r="D9" s="598" t="s">
        <v>654</v>
      </c>
      <c r="E9" s="73" t="s">
        <v>631</v>
      </c>
      <c r="F9" s="73" t="s">
        <v>245</v>
      </c>
      <c r="G9" s="73" t="s">
        <v>589</v>
      </c>
      <c r="H9" s="598" t="s">
        <v>635</v>
      </c>
      <c r="I9" s="73" t="s">
        <v>623</v>
      </c>
      <c r="J9" s="73" t="s">
        <v>637</v>
      </c>
      <c r="K9" s="73" t="s">
        <v>667</v>
      </c>
      <c r="L9" s="73" t="s">
        <v>640</v>
      </c>
      <c r="M9" s="763"/>
    </row>
    <row r="10" spans="1:16" s="264" customFormat="1" ht="15" customHeight="1">
      <c r="A10" s="122" t="s">
        <v>0</v>
      </c>
      <c r="B10" s="14">
        <v>100</v>
      </c>
      <c r="C10" s="162">
        <v>100</v>
      </c>
      <c r="D10" s="634"/>
      <c r="E10" s="710" t="s">
        <v>313</v>
      </c>
      <c r="F10" s="162">
        <v>83.57</v>
      </c>
      <c r="G10" s="378"/>
      <c r="H10" s="599"/>
      <c r="J10" s="378"/>
      <c r="K10" s="378"/>
      <c r="L10" s="378"/>
      <c r="M10" s="248" t="s">
        <v>73</v>
      </c>
    </row>
    <row r="11" spans="1:16" ht="15.75">
      <c r="A11" s="130" t="s">
        <v>1</v>
      </c>
      <c r="B11" s="57">
        <v>100</v>
      </c>
      <c r="C11" s="187">
        <v>100</v>
      </c>
      <c r="D11" s="605">
        <v>85</v>
      </c>
      <c r="E11" s="711"/>
      <c r="F11" s="226">
        <v>0.75</v>
      </c>
      <c r="G11" s="187">
        <v>100</v>
      </c>
      <c r="H11" s="633">
        <v>100</v>
      </c>
      <c r="I11" s="56"/>
      <c r="J11" s="581">
        <v>100</v>
      </c>
      <c r="K11" s="368"/>
      <c r="L11" s="368"/>
      <c r="M11" s="57" t="s">
        <v>73</v>
      </c>
    </row>
    <row r="12" spans="1:16" ht="15.75" customHeight="1">
      <c r="A12" s="130" t="s">
        <v>2</v>
      </c>
      <c r="B12" s="57">
        <v>100</v>
      </c>
      <c r="C12" s="187">
        <v>100</v>
      </c>
      <c r="D12" s="605">
        <v>100</v>
      </c>
      <c r="E12" s="711"/>
      <c r="F12" s="226">
        <v>0.83330000000000004</v>
      </c>
      <c r="G12" s="368" t="s">
        <v>537</v>
      </c>
      <c r="H12" s="605">
        <v>80</v>
      </c>
      <c r="I12" s="56"/>
      <c r="J12" s="581">
        <v>100</v>
      </c>
      <c r="K12" s="368"/>
      <c r="L12" s="368"/>
      <c r="M12" s="57" t="s">
        <v>73</v>
      </c>
    </row>
    <row r="13" spans="1:16" ht="13.5" customHeight="1">
      <c r="A13" s="130" t="s">
        <v>3</v>
      </c>
      <c r="B13" s="57">
        <v>100</v>
      </c>
      <c r="C13" s="187">
        <v>100</v>
      </c>
      <c r="D13" s="633">
        <v>100</v>
      </c>
      <c r="E13" s="711"/>
      <c r="F13" s="225">
        <v>1</v>
      </c>
      <c r="G13" s="187">
        <v>100</v>
      </c>
      <c r="H13" s="633">
        <v>100</v>
      </c>
      <c r="I13" s="56"/>
      <c r="J13" s="581">
        <v>100</v>
      </c>
      <c r="K13" s="368"/>
      <c r="L13" s="368"/>
      <c r="M13" s="57" t="s">
        <v>73</v>
      </c>
    </row>
    <row r="14" spans="1:16" ht="13.5" customHeight="1">
      <c r="A14" s="130" t="s">
        <v>4</v>
      </c>
      <c r="B14" s="57">
        <v>100</v>
      </c>
      <c r="C14" s="187">
        <v>100</v>
      </c>
      <c r="D14" s="633">
        <v>100</v>
      </c>
      <c r="E14" s="711"/>
      <c r="F14" s="225">
        <v>1</v>
      </c>
      <c r="G14" s="187">
        <v>100</v>
      </c>
      <c r="H14" s="633">
        <v>100</v>
      </c>
      <c r="I14" s="56"/>
      <c r="J14" s="581" t="s">
        <v>99</v>
      </c>
      <c r="K14" s="368"/>
      <c r="L14" s="368"/>
      <c r="M14" s="57" t="s">
        <v>73</v>
      </c>
    </row>
    <row r="15" spans="1:16" ht="15.75">
      <c r="A15" s="130" t="s">
        <v>5</v>
      </c>
      <c r="B15" s="57">
        <v>100</v>
      </c>
      <c r="C15" s="187">
        <v>100</v>
      </c>
      <c r="D15" s="633">
        <v>100</v>
      </c>
      <c r="E15" s="711"/>
      <c r="F15" s="226">
        <v>0.74239999999999995</v>
      </c>
      <c r="G15" s="368" t="s">
        <v>537</v>
      </c>
      <c r="H15" s="605">
        <v>100</v>
      </c>
      <c r="I15" s="56"/>
      <c r="J15" s="581">
        <v>79.166666666666657</v>
      </c>
      <c r="K15" s="368"/>
      <c r="L15" s="368"/>
      <c r="M15" s="57" t="s">
        <v>73</v>
      </c>
    </row>
    <row r="16" spans="1:16" ht="13.5" customHeight="1">
      <c r="A16" s="130" t="s">
        <v>6</v>
      </c>
      <c r="B16" s="57">
        <v>100</v>
      </c>
      <c r="C16" s="175" t="s">
        <v>99</v>
      </c>
      <c r="D16" s="605">
        <v>100</v>
      </c>
      <c r="E16" s="711"/>
      <c r="F16" s="225">
        <v>0</v>
      </c>
      <c r="G16" s="368" t="s">
        <v>537</v>
      </c>
      <c r="H16" s="605">
        <v>80</v>
      </c>
      <c r="I16" s="56"/>
      <c r="J16" s="581" t="s">
        <v>99</v>
      </c>
      <c r="K16" s="368"/>
      <c r="L16" s="368"/>
      <c r="M16" s="57" t="s">
        <v>73</v>
      </c>
    </row>
    <row r="17" spans="1:13" ht="13.5" customHeight="1">
      <c r="A17" s="130" t="s">
        <v>7</v>
      </c>
      <c r="B17" s="57">
        <v>100</v>
      </c>
      <c r="C17" s="187">
        <v>100</v>
      </c>
      <c r="D17" s="605">
        <v>100</v>
      </c>
      <c r="E17" s="711"/>
      <c r="F17" s="226">
        <v>0.83330000000000004</v>
      </c>
      <c r="G17" s="187">
        <v>99</v>
      </c>
      <c r="H17" s="633">
        <v>99</v>
      </c>
      <c r="I17" s="56"/>
      <c r="J17" s="581">
        <v>100</v>
      </c>
      <c r="K17" s="368"/>
      <c r="L17" s="368"/>
      <c r="M17" s="57" t="s">
        <v>73</v>
      </c>
    </row>
    <row r="18" spans="1:13" ht="13.5" customHeight="1">
      <c r="A18" s="130" t="s">
        <v>8</v>
      </c>
      <c r="B18" s="57">
        <v>100</v>
      </c>
      <c r="C18" s="187">
        <v>100</v>
      </c>
      <c r="D18" s="633">
        <v>100</v>
      </c>
      <c r="E18" s="711"/>
      <c r="F18" s="225">
        <v>1</v>
      </c>
      <c r="G18" s="187">
        <v>100</v>
      </c>
      <c r="H18" s="633">
        <v>100</v>
      </c>
      <c r="I18" s="56"/>
      <c r="J18" s="581">
        <v>92.391304347826093</v>
      </c>
      <c r="K18" s="368"/>
      <c r="L18" s="368"/>
      <c r="M18" s="57" t="s">
        <v>73</v>
      </c>
    </row>
    <row r="19" spans="1:13" ht="13.5" customHeight="1">
      <c r="A19" s="130" t="s">
        <v>9</v>
      </c>
      <c r="B19" s="57" t="s">
        <v>355</v>
      </c>
      <c r="C19" s="175" t="s">
        <v>99</v>
      </c>
      <c r="D19" s="633">
        <v>100</v>
      </c>
      <c r="E19" s="712"/>
      <c r="F19" s="225">
        <v>1</v>
      </c>
      <c r="G19" s="187">
        <v>100</v>
      </c>
      <c r="H19" s="633">
        <v>100</v>
      </c>
      <c r="I19" s="56"/>
      <c r="J19" s="581" t="s">
        <v>99</v>
      </c>
      <c r="K19" s="368"/>
      <c r="L19" s="368"/>
      <c r="M19" s="57" t="s">
        <v>73</v>
      </c>
    </row>
    <row r="20" spans="1:13" ht="9" customHeight="1">
      <c r="A20" s="130"/>
      <c r="B20" s="57"/>
      <c r="C20" s="169"/>
      <c r="D20" s="633"/>
      <c r="E20" s="131"/>
      <c r="F20" s="227"/>
      <c r="G20" s="368"/>
      <c r="H20" s="671"/>
      <c r="I20" s="56"/>
      <c r="J20" s="368"/>
      <c r="K20" s="368"/>
      <c r="L20" s="368"/>
      <c r="M20" s="131"/>
    </row>
    <row r="21" spans="1:13" s="264" customFormat="1" ht="13.5" customHeight="1">
      <c r="A21" s="122" t="s">
        <v>10</v>
      </c>
      <c r="B21" s="14">
        <v>100</v>
      </c>
      <c r="C21" s="247">
        <v>100</v>
      </c>
      <c r="D21" s="634"/>
      <c r="E21" s="812" t="s">
        <v>313</v>
      </c>
      <c r="F21" s="162">
        <v>99.5</v>
      </c>
      <c r="G21" s="378"/>
      <c r="H21" s="599"/>
      <c r="I21" s="230"/>
      <c r="J21" s="378"/>
      <c r="K21" s="378"/>
      <c r="L21" s="378"/>
      <c r="M21" s="246" t="s">
        <v>73</v>
      </c>
    </row>
    <row r="22" spans="1:13" ht="13.5" customHeight="1">
      <c r="A22" s="130" t="s">
        <v>11</v>
      </c>
      <c r="B22" s="187">
        <v>100</v>
      </c>
      <c r="C22" s="180">
        <v>100</v>
      </c>
      <c r="D22" s="633">
        <v>100</v>
      </c>
      <c r="E22" s="813"/>
      <c r="F22" s="228">
        <v>1</v>
      </c>
      <c r="G22" s="187">
        <v>100</v>
      </c>
      <c r="H22" s="633">
        <v>100</v>
      </c>
      <c r="I22" s="56"/>
      <c r="J22" s="581">
        <v>100</v>
      </c>
      <c r="K22" s="368"/>
      <c r="L22" s="368"/>
      <c r="M22" s="128" t="s">
        <v>73</v>
      </c>
    </row>
    <row r="23" spans="1:13" ht="13.5" customHeight="1">
      <c r="A23" s="130" t="s">
        <v>12</v>
      </c>
      <c r="B23" s="187">
        <v>100</v>
      </c>
      <c r="C23" s="180">
        <v>100</v>
      </c>
      <c r="D23" s="633">
        <v>100</v>
      </c>
      <c r="E23" s="813"/>
      <c r="F23" s="225">
        <v>0</v>
      </c>
      <c r="G23" s="187">
        <v>100</v>
      </c>
      <c r="H23" s="633">
        <v>100</v>
      </c>
      <c r="I23" s="56"/>
      <c r="J23" s="581">
        <v>100</v>
      </c>
      <c r="K23" s="368"/>
      <c r="L23" s="368"/>
      <c r="M23" s="128" t="s">
        <v>73</v>
      </c>
    </row>
    <row r="24" spans="1:13" ht="13.5" customHeight="1">
      <c r="A24" s="130" t="s">
        <v>13</v>
      </c>
      <c r="B24" s="187">
        <v>100</v>
      </c>
      <c r="C24" s="180">
        <v>100</v>
      </c>
      <c r="D24" s="633">
        <v>100</v>
      </c>
      <c r="E24" s="813"/>
      <c r="F24" s="225">
        <v>1</v>
      </c>
      <c r="G24" s="187">
        <v>100</v>
      </c>
      <c r="H24" s="633">
        <v>100</v>
      </c>
      <c r="I24" s="56"/>
      <c r="J24" s="581">
        <v>100</v>
      </c>
      <c r="K24" s="368"/>
      <c r="L24" s="368"/>
      <c r="M24" s="128" t="s">
        <v>73</v>
      </c>
    </row>
    <row r="25" spans="1:13" ht="13.5" customHeight="1">
      <c r="A25" s="130" t="s">
        <v>14</v>
      </c>
      <c r="B25" s="187">
        <v>100</v>
      </c>
      <c r="C25" s="180">
        <v>100</v>
      </c>
      <c r="D25" s="633">
        <v>100</v>
      </c>
      <c r="E25" s="813"/>
      <c r="F25" s="225">
        <v>1</v>
      </c>
      <c r="G25" s="187">
        <v>100</v>
      </c>
      <c r="H25" s="633">
        <v>100</v>
      </c>
      <c r="I25" s="56"/>
      <c r="J25" s="581">
        <v>66.666666666666657</v>
      </c>
      <c r="K25" s="368"/>
      <c r="L25" s="368"/>
      <c r="M25" s="128" t="s">
        <v>73</v>
      </c>
    </row>
    <row r="26" spans="1:13" ht="13.5" customHeight="1">
      <c r="A26" s="130" t="s">
        <v>15</v>
      </c>
      <c r="B26" s="187">
        <v>100</v>
      </c>
      <c r="C26" s="180">
        <v>100</v>
      </c>
      <c r="D26" s="633">
        <v>100</v>
      </c>
      <c r="E26" s="813"/>
      <c r="F26" s="226">
        <v>0.99470000000000003</v>
      </c>
      <c r="G26" s="187">
        <v>100</v>
      </c>
      <c r="H26" s="633">
        <v>100</v>
      </c>
      <c r="I26" s="56"/>
      <c r="J26" s="581">
        <v>99.479166666666657</v>
      </c>
      <c r="K26" s="368"/>
      <c r="L26" s="368"/>
      <c r="M26" s="128" t="s">
        <v>73</v>
      </c>
    </row>
    <row r="27" spans="1:13" ht="13.5" customHeight="1">
      <c r="A27" s="130" t="s">
        <v>16</v>
      </c>
      <c r="B27" s="187">
        <v>100</v>
      </c>
      <c r="C27" s="180">
        <v>100</v>
      </c>
      <c r="D27" s="633">
        <v>100</v>
      </c>
      <c r="E27" s="814"/>
      <c r="F27" s="225">
        <v>0</v>
      </c>
      <c r="G27" s="187">
        <v>100</v>
      </c>
      <c r="H27" s="633">
        <v>100</v>
      </c>
      <c r="I27" s="56"/>
      <c r="J27" s="581">
        <v>100</v>
      </c>
      <c r="K27" s="368"/>
      <c r="L27" s="368"/>
      <c r="M27" s="128" t="s">
        <v>73</v>
      </c>
    </row>
    <row r="28" spans="1:13" ht="9" customHeight="1">
      <c r="A28" s="130"/>
      <c r="B28" s="57"/>
      <c r="C28" s="169"/>
      <c r="D28" s="633"/>
      <c r="E28" s="131"/>
      <c r="F28" s="169"/>
      <c r="G28" s="368"/>
      <c r="H28" s="600"/>
      <c r="I28" s="56"/>
      <c r="J28" s="368"/>
      <c r="K28" s="368"/>
      <c r="L28" s="368"/>
      <c r="M28" s="131"/>
    </row>
    <row r="29" spans="1:13" s="264" customFormat="1" ht="13.5" customHeight="1">
      <c r="A29" s="122" t="s">
        <v>17</v>
      </c>
      <c r="B29" s="14">
        <v>100</v>
      </c>
      <c r="C29" s="247">
        <v>94.73684210526315</v>
      </c>
      <c r="D29" s="634"/>
      <c r="E29" s="812" t="s">
        <v>313</v>
      </c>
      <c r="F29" s="137">
        <v>93.84</v>
      </c>
      <c r="G29" s="378"/>
      <c r="H29" s="607"/>
      <c r="I29" s="230"/>
      <c r="J29" s="378"/>
      <c r="K29" s="378"/>
      <c r="L29" s="378"/>
      <c r="M29" s="246" t="s">
        <v>73</v>
      </c>
    </row>
    <row r="30" spans="1:13" ht="13.5" customHeight="1">
      <c r="A30" s="130" t="s">
        <v>18</v>
      </c>
      <c r="B30" s="187">
        <v>60</v>
      </c>
      <c r="C30" s="180">
        <v>100</v>
      </c>
      <c r="D30" s="633">
        <v>100</v>
      </c>
      <c r="E30" s="813"/>
      <c r="F30" s="225">
        <v>1</v>
      </c>
      <c r="G30" s="160">
        <v>100</v>
      </c>
      <c r="H30" s="605">
        <v>100</v>
      </c>
      <c r="I30" s="56"/>
      <c r="J30" s="581">
        <v>100</v>
      </c>
      <c r="K30" s="368"/>
      <c r="L30" s="368"/>
      <c r="M30" s="128" t="s">
        <v>73</v>
      </c>
    </row>
    <row r="31" spans="1:13" ht="13.5" customHeight="1">
      <c r="A31" s="130" t="s">
        <v>19</v>
      </c>
      <c r="B31" s="187">
        <v>100</v>
      </c>
      <c r="C31" s="180">
        <v>100</v>
      </c>
      <c r="D31" s="633">
        <v>100</v>
      </c>
      <c r="E31" s="813"/>
      <c r="F31" s="225">
        <v>1</v>
      </c>
      <c r="G31" s="160">
        <v>100</v>
      </c>
      <c r="H31" s="605">
        <v>100</v>
      </c>
      <c r="I31" s="56"/>
      <c r="J31" s="581">
        <v>100</v>
      </c>
      <c r="K31" s="368"/>
      <c r="L31" s="368"/>
      <c r="M31" s="128" t="s">
        <v>73</v>
      </c>
    </row>
    <row r="32" spans="1:13" ht="13.5" customHeight="1">
      <c r="A32" s="130" t="s">
        <v>20</v>
      </c>
      <c r="B32" s="187">
        <v>100</v>
      </c>
      <c r="C32" s="179" t="s">
        <v>99</v>
      </c>
      <c r="D32" s="633">
        <v>100</v>
      </c>
      <c r="E32" s="813"/>
      <c r="F32" s="225">
        <v>1</v>
      </c>
      <c r="G32" s="160">
        <v>100</v>
      </c>
      <c r="H32" s="605">
        <v>100</v>
      </c>
      <c r="I32" s="56"/>
      <c r="J32" s="581">
        <v>83.333333333333343</v>
      </c>
      <c r="K32" s="368"/>
      <c r="L32" s="368"/>
      <c r="M32" s="128" t="s">
        <v>73</v>
      </c>
    </row>
    <row r="33" spans="1:13" ht="13.5" customHeight="1">
      <c r="A33" s="130" t="s">
        <v>21</v>
      </c>
      <c r="B33" s="187">
        <v>100</v>
      </c>
      <c r="C33" s="180">
        <v>33.333333333333329</v>
      </c>
      <c r="D33" s="605">
        <v>100</v>
      </c>
      <c r="E33" s="813"/>
      <c r="F33" s="225">
        <v>1</v>
      </c>
      <c r="G33" s="160">
        <v>100</v>
      </c>
      <c r="H33" s="605">
        <v>100</v>
      </c>
      <c r="I33" s="56"/>
      <c r="J33" s="581">
        <v>87.5</v>
      </c>
      <c r="K33" s="368"/>
      <c r="L33" s="368"/>
      <c r="M33" s="128" t="s">
        <v>73</v>
      </c>
    </row>
    <row r="34" spans="1:13" ht="13.5" customHeight="1">
      <c r="A34" s="130" t="s">
        <v>22</v>
      </c>
      <c r="B34" s="187">
        <v>100</v>
      </c>
      <c r="C34" s="180">
        <v>100</v>
      </c>
      <c r="D34" s="633">
        <v>100</v>
      </c>
      <c r="E34" s="813"/>
      <c r="F34" s="225">
        <v>0.85</v>
      </c>
      <c r="G34" s="160">
        <v>90</v>
      </c>
      <c r="H34" s="605">
        <v>90</v>
      </c>
      <c r="I34" s="56"/>
      <c r="J34" s="581">
        <v>90</v>
      </c>
      <c r="K34" s="368"/>
      <c r="L34" s="368"/>
      <c r="M34" s="128" t="s">
        <v>73</v>
      </c>
    </row>
    <row r="35" spans="1:13" ht="13.5" customHeight="1">
      <c r="A35" s="130" t="s">
        <v>23</v>
      </c>
      <c r="B35" s="187">
        <v>100</v>
      </c>
      <c r="C35" s="180">
        <v>100</v>
      </c>
      <c r="D35" s="633">
        <v>100</v>
      </c>
      <c r="E35" s="813"/>
      <c r="F35" s="225">
        <v>1</v>
      </c>
      <c r="G35" s="160">
        <v>100</v>
      </c>
      <c r="H35" s="605">
        <v>100</v>
      </c>
      <c r="I35" s="56"/>
      <c r="J35" s="581">
        <v>80</v>
      </c>
      <c r="K35" s="368"/>
      <c r="L35" s="368"/>
      <c r="M35" s="128" t="s">
        <v>73</v>
      </c>
    </row>
    <row r="36" spans="1:13" ht="13.5" customHeight="1">
      <c r="A36" s="130" t="s">
        <v>24</v>
      </c>
      <c r="B36" s="187">
        <v>100</v>
      </c>
      <c r="C36" s="180">
        <v>94.73684210526315</v>
      </c>
      <c r="D36" s="633">
        <v>100</v>
      </c>
      <c r="E36" s="813"/>
      <c r="F36" s="226">
        <v>0.95450000000000002</v>
      </c>
      <c r="G36" s="160">
        <v>95</v>
      </c>
      <c r="H36" s="605">
        <v>95</v>
      </c>
      <c r="I36" s="56"/>
      <c r="J36" s="581">
        <v>84.615384615384613</v>
      </c>
      <c r="K36" s="368"/>
      <c r="L36" s="368"/>
      <c r="M36" s="128" t="s">
        <v>73</v>
      </c>
    </row>
    <row r="37" spans="1:13" ht="13.5" customHeight="1">
      <c r="A37" s="130" t="s">
        <v>25</v>
      </c>
      <c r="B37" s="187">
        <v>100</v>
      </c>
      <c r="C37" s="180">
        <v>100</v>
      </c>
      <c r="D37" s="633">
        <v>100</v>
      </c>
      <c r="E37" s="814"/>
      <c r="F37" s="225">
        <v>1</v>
      </c>
      <c r="G37" s="160">
        <v>100</v>
      </c>
      <c r="H37" s="605">
        <v>100</v>
      </c>
      <c r="I37" s="56"/>
      <c r="J37" s="581">
        <v>100</v>
      </c>
      <c r="K37" s="368"/>
      <c r="L37" s="368"/>
      <c r="M37" s="128" t="s">
        <v>73</v>
      </c>
    </row>
    <row r="38" spans="1:13" ht="9" customHeight="1">
      <c r="A38" s="130"/>
      <c r="B38" s="57"/>
      <c r="C38" s="169"/>
      <c r="D38" s="633"/>
      <c r="E38" s="131"/>
      <c r="F38" s="227"/>
      <c r="G38" s="368"/>
      <c r="H38" s="671"/>
      <c r="I38" s="56"/>
      <c r="J38" s="368"/>
      <c r="K38" s="368"/>
      <c r="L38" s="368"/>
      <c r="M38" s="131"/>
    </row>
    <row r="39" spans="1:13" s="264" customFormat="1" ht="30">
      <c r="A39" s="119" t="s">
        <v>80</v>
      </c>
      <c r="B39" s="73">
        <v>100</v>
      </c>
      <c r="C39" s="247">
        <v>63.226299694189606</v>
      </c>
      <c r="D39" s="634"/>
      <c r="E39" s="710" t="s">
        <v>313</v>
      </c>
      <c r="F39" s="162">
        <v>53.24</v>
      </c>
      <c r="G39" s="378"/>
      <c r="H39" s="600"/>
      <c r="I39" s="230"/>
      <c r="J39" s="378"/>
      <c r="K39" s="378"/>
      <c r="L39" s="378"/>
      <c r="M39" s="248" t="s">
        <v>73</v>
      </c>
    </row>
    <row r="40" spans="1:13" ht="13.5" customHeight="1">
      <c r="A40" s="130" t="s">
        <v>26</v>
      </c>
      <c r="B40" s="187">
        <v>100</v>
      </c>
      <c r="C40" s="180">
        <v>100</v>
      </c>
      <c r="D40" s="633">
        <v>100</v>
      </c>
      <c r="E40" s="711"/>
      <c r="F40" s="225">
        <v>1</v>
      </c>
      <c r="G40" s="160">
        <v>100</v>
      </c>
      <c r="H40" s="605">
        <v>100</v>
      </c>
      <c r="I40" s="56"/>
      <c r="J40" s="581">
        <v>80</v>
      </c>
      <c r="K40" s="368"/>
      <c r="L40" s="368"/>
      <c r="M40" s="57" t="s">
        <v>73</v>
      </c>
    </row>
    <row r="41" spans="1:13" ht="13.5" customHeight="1">
      <c r="A41" s="130" t="s">
        <v>27</v>
      </c>
      <c r="B41" s="187">
        <v>100</v>
      </c>
      <c r="C41" s="180">
        <v>100</v>
      </c>
      <c r="D41" s="633">
        <v>100</v>
      </c>
      <c r="E41" s="711"/>
      <c r="F41" s="225">
        <v>1</v>
      </c>
      <c r="G41" s="160">
        <v>100</v>
      </c>
      <c r="H41" s="605">
        <v>100</v>
      </c>
      <c r="I41" s="56"/>
      <c r="J41" s="581">
        <v>83.333333333333343</v>
      </c>
      <c r="K41" s="368"/>
      <c r="L41" s="368"/>
      <c r="M41" s="57" t="s">
        <v>73</v>
      </c>
    </row>
    <row r="42" spans="1:13" ht="13.5" customHeight="1">
      <c r="A42" s="130" t="s">
        <v>28</v>
      </c>
      <c r="B42" s="187">
        <v>50</v>
      </c>
      <c r="C42" s="180">
        <v>71.428571428571431</v>
      </c>
      <c r="D42" s="605">
        <v>80</v>
      </c>
      <c r="E42" s="711"/>
      <c r="F42" s="225">
        <v>1</v>
      </c>
      <c r="G42" s="160">
        <v>100</v>
      </c>
      <c r="H42" s="605">
        <v>100</v>
      </c>
      <c r="I42" s="56"/>
      <c r="J42" s="581" t="s">
        <v>99</v>
      </c>
      <c r="K42" s="368"/>
      <c r="L42" s="368"/>
      <c r="M42" s="57" t="s">
        <v>73</v>
      </c>
    </row>
    <row r="43" spans="1:13" ht="13.5" customHeight="1">
      <c r="A43" s="130" t="s">
        <v>29</v>
      </c>
      <c r="B43" s="187">
        <v>100</v>
      </c>
      <c r="C43" s="180">
        <v>100</v>
      </c>
      <c r="D43" s="605">
        <v>100</v>
      </c>
      <c r="E43" s="711"/>
      <c r="F43" s="225">
        <v>1</v>
      </c>
      <c r="G43" s="160">
        <v>100</v>
      </c>
      <c r="H43" s="605">
        <v>100</v>
      </c>
      <c r="I43" s="56"/>
      <c r="J43" s="581">
        <v>100</v>
      </c>
      <c r="K43" s="368"/>
      <c r="L43" s="368"/>
      <c r="M43" s="57" t="s">
        <v>73</v>
      </c>
    </row>
    <row r="44" spans="1:13" ht="13.5" customHeight="1">
      <c r="A44" s="130" t="s">
        <v>30</v>
      </c>
      <c r="B44" s="187">
        <v>100</v>
      </c>
      <c r="C44" s="180">
        <v>52.173913043478258</v>
      </c>
      <c r="D44" s="605">
        <v>100</v>
      </c>
      <c r="E44" s="711"/>
      <c r="F44" s="225">
        <v>1</v>
      </c>
      <c r="G44" s="160">
        <v>100</v>
      </c>
      <c r="H44" s="605">
        <v>100</v>
      </c>
      <c r="I44" s="56"/>
      <c r="J44" s="581">
        <v>100</v>
      </c>
      <c r="K44" s="368"/>
      <c r="L44" s="368"/>
      <c r="M44" s="57" t="s">
        <v>73</v>
      </c>
    </row>
    <row r="45" spans="1:13" ht="13.5" customHeight="1">
      <c r="A45" s="130" t="s">
        <v>31</v>
      </c>
      <c r="B45" s="187">
        <v>100</v>
      </c>
      <c r="C45" s="180">
        <v>100</v>
      </c>
      <c r="D45" s="605">
        <v>100</v>
      </c>
      <c r="E45" s="711"/>
      <c r="F45" s="225">
        <v>0</v>
      </c>
      <c r="G45" s="160">
        <v>100</v>
      </c>
      <c r="H45" s="605">
        <v>100</v>
      </c>
      <c r="I45" s="56"/>
      <c r="J45" s="581" t="s">
        <v>99</v>
      </c>
      <c r="K45" s="368"/>
      <c r="L45" s="368"/>
      <c r="M45" s="57" t="s">
        <v>73</v>
      </c>
    </row>
    <row r="46" spans="1:13" ht="13.5" customHeight="1">
      <c r="A46" s="130" t="s">
        <v>32</v>
      </c>
      <c r="B46" s="187">
        <v>95</v>
      </c>
      <c r="C46" s="180">
        <v>45.29</v>
      </c>
      <c r="D46" s="605">
        <v>90</v>
      </c>
      <c r="E46" s="711"/>
      <c r="F46" s="226">
        <v>0.50700000000000001</v>
      </c>
      <c r="G46" s="160">
        <v>90</v>
      </c>
      <c r="H46" s="605">
        <v>90</v>
      </c>
      <c r="I46" s="56"/>
      <c r="J46" s="581">
        <v>35.758513931888544</v>
      </c>
      <c r="K46" s="368"/>
      <c r="L46" s="368"/>
      <c r="M46" s="57" t="s">
        <v>73</v>
      </c>
    </row>
    <row r="47" spans="1:13" ht="13.5" customHeight="1">
      <c r="A47" s="130" t="s">
        <v>33</v>
      </c>
      <c r="B47" s="187">
        <v>100</v>
      </c>
      <c r="C47" s="180">
        <v>100</v>
      </c>
      <c r="D47" s="633">
        <v>100</v>
      </c>
      <c r="E47" s="711"/>
      <c r="F47" s="225">
        <v>1</v>
      </c>
      <c r="G47" s="160">
        <v>100</v>
      </c>
      <c r="H47" s="605">
        <v>100</v>
      </c>
      <c r="I47" s="56"/>
      <c r="J47" s="581">
        <v>100</v>
      </c>
      <c r="K47" s="368"/>
      <c r="L47" s="368"/>
      <c r="M47" s="57" t="s">
        <v>73</v>
      </c>
    </row>
    <row r="48" spans="1:13" ht="13.5" customHeight="1">
      <c r="A48" s="130" t="s">
        <v>34</v>
      </c>
      <c r="B48" s="187">
        <v>100</v>
      </c>
      <c r="C48" s="180">
        <v>66.666666666666657</v>
      </c>
      <c r="D48" s="633">
        <v>100</v>
      </c>
      <c r="E48" s="711"/>
      <c r="F48" s="226">
        <v>0.875</v>
      </c>
      <c r="G48" s="160">
        <v>100</v>
      </c>
      <c r="H48" s="605">
        <v>100</v>
      </c>
      <c r="I48" s="56"/>
      <c r="J48" s="581">
        <v>100</v>
      </c>
      <c r="K48" s="368"/>
      <c r="L48" s="368"/>
      <c r="M48" s="57" t="s">
        <v>73</v>
      </c>
    </row>
    <row r="49" spans="1:13" ht="13.5" customHeight="1">
      <c r="A49" s="130" t="s">
        <v>35</v>
      </c>
      <c r="B49" s="187">
        <v>100</v>
      </c>
      <c r="C49" s="180">
        <v>80</v>
      </c>
      <c r="D49" s="633">
        <v>100</v>
      </c>
      <c r="E49" s="711"/>
      <c r="F49" s="226">
        <v>0.57140000000000002</v>
      </c>
      <c r="G49" s="160">
        <v>100</v>
      </c>
      <c r="H49" s="605">
        <v>100</v>
      </c>
      <c r="I49" s="56"/>
      <c r="J49" s="581">
        <v>100</v>
      </c>
      <c r="K49" s="368"/>
      <c r="L49" s="368"/>
      <c r="M49" s="57" t="s">
        <v>73</v>
      </c>
    </row>
    <row r="50" spans="1:13" ht="13.5" customHeight="1">
      <c r="A50" s="130" t="s">
        <v>36</v>
      </c>
      <c r="B50" s="187">
        <v>100</v>
      </c>
      <c r="C50" s="179" t="s">
        <v>99</v>
      </c>
      <c r="D50" s="633">
        <v>100</v>
      </c>
      <c r="E50" s="711"/>
      <c r="F50" s="225">
        <v>1</v>
      </c>
      <c r="G50" s="160">
        <v>100</v>
      </c>
      <c r="H50" s="605">
        <v>100</v>
      </c>
      <c r="I50" s="56"/>
      <c r="J50" s="581">
        <v>100</v>
      </c>
      <c r="K50" s="368"/>
      <c r="L50" s="368"/>
      <c r="M50" s="57" t="s">
        <v>73</v>
      </c>
    </row>
    <row r="51" spans="1:13" ht="13.5" customHeight="1">
      <c r="A51" s="130" t="s">
        <v>37</v>
      </c>
      <c r="B51" s="187">
        <v>100</v>
      </c>
      <c r="C51" s="180">
        <v>100</v>
      </c>
      <c r="D51" s="633">
        <v>85.71</v>
      </c>
      <c r="E51" s="712"/>
      <c r="F51" s="226">
        <v>0.85709999999999997</v>
      </c>
      <c r="G51" s="160">
        <v>90</v>
      </c>
      <c r="H51" s="605">
        <v>90</v>
      </c>
      <c r="I51" s="56"/>
      <c r="J51" s="581">
        <v>100</v>
      </c>
      <c r="K51" s="368"/>
      <c r="L51" s="368"/>
      <c r="M51" s="57" t="s">
        <v>73</v>
      </c>
    </row>
    <row r="52" spans="1:13" ht="9" customHeight="1">
      <c r="A52" s="130"/>
      <c r="B52" s="57"/>
      <c r="C52" s="227"/>
      <c r="D52" s="633"/>
      <c r="E52" s="57"/>
      <c r="F52" s="227"/>
      <c r="G52" s="368"/>
      <c r="H52" s="671"/>
      <c r="I52" s="56"/>
      <c r="J52" s="368"/>
      <c r="K52" s="368"/>
      <c r="L52" s="368"/>
      <c r="M52" s="57"/>
    </row>
    <row r="53" spans="1:13" s="264" customFormat="1" ht="13.5" customHeight="1">
      <c r="A53" s="122" t="s">
        <v>38</v>
      </c>
      <c r="B53" s="14">
        <v>100</v>
      </c>
      <c r="C53" s="247">
        <v>96.202531645569621</v>
      </c>
      <c r="D53" s="634"/>
      <c r="E53" s="812" t="s">
        <v>313</v>
      </c>
      <c r="F53" s="162">
        <v>98.24</v>
      </c>
      <c r="G53" s="378"/>
      <c r="H53" s="599"/>
      <c r="I53" s="230"/>
      <c r="J53" s="378"/>
      <c r="K53" s="378"/>
      <c r="L53" s="378"/>
      <c r="M53" s="246" t="s">
        <v>73</v>
      </c>
    </row>
    <row r="54" spans="1:13" ht="13.5" customHeight="1">
      <c r="A54" s="130" t="s">
        <v>39</v>
      </c>
      <c r="B54" s="187">
        <v>100</v>
      </c>
      <c r="C54" s="180">
        <v>95.384615384615387</v>
      </c>
      <c r="D54" s="633">
        <v>100</v>
      </c>
      <c r="E54" s="813"/>
      <c r="F54" s="226">
        <v>0.98109999999999997</v>
      </c>
      <c r="G54" s="368" t="s">
        <v>537</v>
      </c>
      <c r="H54" s="606">
        <v>80</v>
      </c>
      <c r="I54" s="56"/>
      <c r="J54" s="581">
        <v>95.061728395061735</v>
      </c>
      <c r="K54" s="368"/>
      <c r="L54" s="368"/>
      <c r="M54" s="128" t="s">
        <v>73</v>
      </c>
    </row>
    <row r="55" spans="1:13" ht="13.5" customHeight="1">
      <c r="A55" s="130" t="s">
        <v>40</v>
      </c>
      <c r="B55" s="187">
        <v>100</v>
      </c>
      <c r="C55" s="179" t="s">
        <v>99</v>
      </c>
      <c r="D55" s="605">
        <v>100</v>
      </c>
      <c r="E55" s="813"/>
      <c r="F55" s="225">
        <v>0</v>
      </c>
      <c r="G55" s="368" t="s">
        <v>537</v>
      </c>
      <c r="H55" s="606">
        <v>0</v>
      </c>
      <c r="I55" s="56"/>
      <c r="J55" s="581">
        <v>100</v>
      </c>
      <c r="K55" s="368"/>
      <c r="L55" s="368"/>
      <c r="M55" s="128" t="s">
        <v>73</v>
      </c>
    </row>
    <row r="56" spans="1:13" ht="13.5" customHeight="1">
      <c r="A56" s="130" t="s">
        <v>41</v>
      </c>
      <c r="B56" s="187">
        <v>100</v>
      </c>
      <c r="C56" s="180">
        <v>100</v>
      </c>
      <c r="D56" s="633">
        <v>100</v>
      </c>
      <c r="E56" s="813"/>
      <c r="F56" s="225">
        <v>1</v>
      </c>
      <c r="G56" s="160">
        <v>100</v>
      </c>
      <c r="H56" s="605">
        <v>100</v>
      </c>
      <c r="I56" s="56"/>
      <c r="J56" s="581">
        <v>100</v>
      </c>
      <c r="K56" s="368"/>
      <c r="L56" s="368"/>
      <c r="M56" s="128" t="s">
        <v>73</v>
      </c>
    </row>
    <row r="57" spans="1:13" ht="13.5" customHeight="1">
      <c r="A57" s="130" t="s">
        <v>42</v>
      </c>
      <c r="B57" s="187">
        <v>100</v>
      </c>
      <c r="C57" s="180">
        <v>100</v>
      </c>
      <c r="D57" s="633">
        <v>100</v>
      </c>
      <c r="E57" s="813"/>
      <c r="F57" s="225">
        <v>1</v>
      </c>
      <c r="G57" s="160">
        <v>100</v>
      </c>
      <c r="H57" s="605">
        <v>100</v>
      </c>
      <c r="I57" s="56"/>
      <c r="J57" s="581">
        <v>100</v>
      </c>
      <c r="K57" s="368"/>
      <c r="L57" s="368"/>
      <c r="M57" s="128" t="s">
        <v>73</v>
      </c>
    </row>
    <row r="58" spans="1:13" ht="13.5" customHeight="1">
      <c r="A58" s="130" t="s">
        <v>43</v>
      </c>
      <c r="B58" s="187">
        <v>100</v>
      </c>
      <c r="C58" s="179" t="s">
        <v>99</v>
      </c>
      <c r="D58" s="605">
        <v>100</v>
      </c>
      <c r="E58" s="813"/>
      <c r="F58" s="225">
        <v>1</v>
      </c>
      <c r="G58" s="160">
        <v>100</v>
      </c>
      <c r="H58" s="605">
        <v>100</v>
      </c>
      <c r="I58" s="56"/>
      <c r="J58" s="581" t="s">
        <v>99</v>
      </c>
      <c r="K58" s="368"/>
      <c r="L58" s="368"/>
      <c r="M58" s="128" t="s">
        <v>73</v>
      </c>
    </row>
    <row r="59" spans="1:13" ht="13.5" customHeight="1">
      <c r="A59" s="130" t="s">
        <v>44</v>
      </c>
      <c r="B59" s="187">
        <v>100</v>
      </c>
      <c r="C59" s="180">
        <v>100</v>
      </c>
      <c r="D59" s="633">
        <v>100</v>
      </c>
      <c r="E59" s="814"/>
      <c r="F59" s="225">
        <v>0</v>
      </c>
      <c r="G59" s="160">
        <v>100</v>
      </c>
      <c r="H59" s="605">
        <v>100</v>
      </c>
      <c r="I59" s="56"/>
      <c r="J59" s="581">
        <v>100</v>
      </c>
      <c r="K59" s="368"/>
      <c r="L59" s="368"/>
      <c r="M59" s="128" t="s">
        <v>73</v>
      </c>
    </row>
    <row r="60" spans="1:13" ht="9" customHeight="1">
      <c r="A60" s="130"/>
      <c r="B60" s="57"/>
      <c r="C60" s="169"/>
      <c r="D60" s="633"/>
      <c r="E60" s="131"/>
      <c r="F60" s="169"/>
      <c r="G60" s="368"/>
      <c r="H60" s="600"/>
      <c r="I60" s="56"/>
      <c r="J60" s="368"/>
      <c r="K60" s="368"/>
      <c r="L60" s="368"/>
      <c r="M60" s="131"/>
    </row>
    <row r="61" spans="1:13" s="264" customFormat="1" ht="13.5" customHeight="1">
      <c r="A61" s="122" t="s">
        <v>45</v>
      </c>
      <c r="B61" s="14">
        <v>100</v>
      </c>
      <c r="C61" s="247">
        <v>93.877551020408163</v>
      </c>
      <c r="D61" s="634"/>
      <c r="E61" s="812" t="s">
        <v>313</v>
      </c>
      <c r="F61" s="137">
        <v>96.87</v>
      </c>
      <c r="G61" s="378"/>
      <c r="H61" s="605"/>
      <c r="I61" s="230"/>
      <c r="J61" s="378"/>
      <c r="K61" s="378"/>
      <c r="L61" s="378"/>
      <c r="M61" s="246" t="s">
        <v>73</v>
      </c>
    </row>
    <row r="62" spans="1:13" ht="13.5" customHeight="1">
      <c r="A62" s="130" t="s">
        <v>47</v>
      </c>
      <c r="B62" s="187">
        <v>90</v>
      </c>
      <c r="C62" s="180">
        <v>100</v>
      </c>
      <c r="D62" s="633">
        <v>90</v>
      </c>
      <c r="E62" s="813"/>
      <c r="F62" s="225">
        <v>1</v>
      </c>
      <c r="G62" s="160">
        <v>100</v>
      </c>
      <c r="H62" s="605">
        <v>100</v>
      </c>
      <c r="I62" s="56"/>
      <c r="J62" s="581">
        <v>100</v>
      </c>
      <c r="K62" s="368"/>
      <c r="L62" s="368"/>
      <c r="M62" s="128" t="s">
        <v>73</v>
      </c>
    </row>
    <row r="63" spans="1:13" ht="13.5" customHeight="1">
      <c r="A63" s="130" t="s">
        <v>50</v>
      </c>
      <c r="B63" s="187">
        <v>100</v>
      </c>
      <c r="C63" s="180">
        <v>57.142857142857139</v>
      </c>
      <c r="D63" s="605">
        <v>80</v>
      </c>
      <c r="E63" s="813"/>
      <c r="F63" s="225">
        <v>1</v>
      </c>
      <c r="G63" s="160">
        <v>100</v>
      </c>
      <c r="H63" s="605">
        <v>100</v>
      </c>
      <c r="I63" s="56"/>
      <c r="J63" s="581">
        <v>100</v>
      </c>
      <c r="K63" s="368"/>
      <c r="L63" s="368"/>
      <c r="M63" s="128" t="s">
        <v>73</v>
      </c>
    </row>
    <row r="64" spans="1:13" ht="13.5" customHeight="1">
      <c r="A64" s="130" t="s">
        <v>49</v>
      </c>
      <c r="B64" s="187">
        <v>100</v>
      </c>
      <c r="C64" s="180">
        <v>100</v>
      </c>
      <c r="D64" s="633">
        <v>100</v>
      </c>
      <c r="E64" s="813"/>
      <c r="F64" s="225">
        <v>1</v>
      </c>
      <c r="G64" s="160">
        <v>100</v>
      </c>
      <c r="H64" s="605">
        <v>100</v>
      </c>
      <c r="I64" s="56"/>
      <c r="J64" s="581">
        <v>87.5</v>
      </c>
      <c r="K64" s="368"/>
      <c r="L64" s="368"/>
      <c r="M64" s="128" t="s">
        <v>73</v>
      </c>
    </row>
    <row r="65" spans="1:13" ht="13.5" customHeight="1">
      <c r="A65" s="130" t="s">
        <v>48</v>
      </c>
      <c r="B65" s="187">
        <v>100</v>
      </c>
      <c r="C65" s="180">
        <v>100</v>
      </c>
      <c r="D65" s="633">
        <v>100</v>
      </c>
      <c r="E65" s="813"/>
      <c r="F65" s="225">
        <v>1</v>
      </c>
      <c r="G65" s="160">
        <v>100</v>
      </c>
      <c r="H65" s="605">
        <v>100</v>
      </c>
      <c r="I65" s="56"/>
      <c r="J65" s="581" t="s">
        <v>99</v>
      </c>
      <c r="K65" s="368"/>
      <c r="L65" s="368"/>
      <c r="M65" s="128" t="s">
        <v>73</v>
      </c>
    </row>
    <row r="66" spans="1:13" ht="13.5" customHeight="1">
      <c r="A66" s="130" t="s">
        <v>46</v>
      </c>
      <c r="B66" s="187">
        <v>100</v>
      </c>
      <c r="C66" s="180">
        <v>100</v>
      </c>
      <c r="D66" s="633">
        <v>100</v>
      </c>
      <c r="E66" s="814"/>
      <c r="F66" s="226">
        <v>0.94440000000000002</v>
      </c>
      <c r="G66" s="160">
        <v>90</v>
      </c>
      <c r="H66" s="605">
        <v>90</v>
      </c>
      <c r="I66" s="56"/>
      <c r="J66" s="581">
        <v>96.15384615384616</v>
      </c>
      <c r="K66" s="368"/>
      <c r="L66" s="368"/>
      <c r="M66" s="128" t="s">
        <v>73</v>
      </c>
    </row>
    <row r="67" spans="1:13" ht="9" customHeight="1">
      <c r="A67" s="130"/>
      <c r="B67" s="57"/>
      <c r="C67" s="169"/>
      <c r="D67" s="633"/>
      <c r="E67" s="131"/>
      <c r="F67" s="169"/>
      <c r="G67" s="368"/>
      <c r="H67" s="605"/>
      <c r="I67" s="56"/>
      <c r="J67" s="368"/>
      <c r="K67" s="368"/>
      <c r="L67" s="368"/>
      <c r="M67" s="131"/>
    </row>
    <row r="68" spans="1:13" s="264" customFormat="1" ht="13.5" customHeight="1">
      <c r="A68" s="122" t="s">
        <v>51</v>
      </c>
      <c r="B68" s="14">
        <v>100</v>
      </c>
      <c r="C68" s="247">
        <v>100</v>
      </c>
      <c r="D68" s="634"/>
      <c r="E68" s="812" t="s">
        <v>313</v>
      </c>
      <c r="F68" s="162">
        <v>100</v>
      </c>
      <c r="G68" s="378"/>
      <c r="H68" s="600"/>
      <c r="I68" s="230"/>
      <c r="J68" s="378"/>
      <c r="K68" s="378"/>
      <c r="L68" s="378"/>
      <c r="M68" s="246" t="s">
        <v>73</v>
      </c>
    </row>
    <row r="69" spans="1:13" ht="13.5" customHeight="1">
      <c r="A69" s="130" t="s">
        <v>54</v>
      </c>
      <c r="B69" s="187">
        <v>100</v>
      </c>
      <c r="C69" s="180">
        <v>100</v>
      </c>
      <c r="D69" s="633">
        <v>100</v>
      </c>
      <c r="E69" s="813"/>
      <c r="F69" s="225">
        <v>1</v>
      </c>
      <c r="G69" s="160">
        <v>100</v>
      </c>
      <c r="H69" s="605">
        <v>100</v>
      </c>
      <c r="I69" s="56"/>
      <c r="J69" s="581">
        <v>90.909090909090907</v>
      </c>
      <c r="K69" s="368"/>
      <c r="L69" s="368"/>
      <c r="M69" s="128" t="s">
        <v>73</v>
      </c>
    </row>
    <row r="70" spans="1:13" ht="13.5" customHeight="1">
      <c r="A70" s="130" t="s">
        <v>52</v>
      </c>
      <c r="B70" s="187">
        <v>100</v>
      </c>
      <c r="C70" s="180">
        <v>100</v>
      </c>
      <c r="D70" s="633">
        <v>100</v>
      </c>
      <c r="E70" s="813"/>
      <c r="F70" s="225">
        <v>1</v>
      </c>
      <c r="G70" s="160">
        <v>100</v>
      </c>
      <c r="H70" s="605">
        <v>100</v>
      </c>
      <c r="I70" s="56"/>
      <c r="J70" s="581">
        <v>100</v>
      </c>
      <c r="K70" s="368"/>
      <c r="L70" s="368"/>
      <c r="M70" s="128" t="s">
        <v>73</v>
      </c>
    </row>
    <row r="71" spans="1:13" ht="13.5" customHeight="1">
      <c r="A71" s="130" t="s">
        <v>53</v>
      </c>
      <c r="B71" s="187">
        <v>100</v>
      </c>
      <c r="C71" s="179" t="s">
        <v>99</v>
      </c>
      <c r="D71" s="605">
        <v>20</v>
      </c>
      <c r="E71" s="813"/>
      <c r="F71" s="225">
        <v>1</v>
      </c>
      <c r="G71" s="368" t="s">
        <v>537</v>
      </c>
      <c r="H71" s="605">
        <v>100</v>
      </c>
      <c r="I71" s="56"/>
      <c r="J71" s="581">
        <v>100</v>
      </c>
      <c r="K71" s="368"/>
      <c r="L71" s="368"/>
      <c r="M71" s="128" t="s">
        <v>73</v>
      </c>
    </row>
    <row r="72" spans="1:13" ht="13.5" customHeight="1">
      <c r="A72" s="130" t="s">
        <v>56</v>
      </c>
      <c r="B72" s="187">
        <v>80</v>
      </c>
      <c r="C72" s="179" t="s">
        <v>99</v>
      </c>
      <c r="D72" s="605">
        <v>100</v>
      </c>
      <c r="E72" s="813"/>
      <c r="F72" s="225">
        <v>1</v>
      </c>
      <c r="G72" s="368" t="s">
        <v>537</v>
      </c>
      <c r="H72" s="605">
        <v>80</v>
      </c>
      <c r="I72" s="56"/>
      <c r="J72" s="581">
        <v>66.666666666666657</v>
      </c>
      <c r="K72" s="368"/>
      <c r="L72" s="368"/>
      <c r="M72" s="128" t="s">
        <v>73</v>
      </c>
    </row>
    <row r="73" spans="1:13" ht="13.5" customHeight="1">
      <c r="A73" s="130" t="s">
        <v>57</v>
      </c>
      <c r="B73" s="187">
        <v>100</v>
      </c>
      <c r="C73" s="179" t="s">
        <v>99</v>
      </c>
      <c r="D73" s="633">
        <v>100</v>
      </c>
      <c r="E73" s="813"/>
      <c r="F73" s="225">
        <v>1</v>
      </c>
      <c r="G73" s="140">
        <v>100</v>
      </c>
      <c r="H73" s="605">
        <v>100</v>
      </c>
      <c r="I73" s="56"/>
      <c r="J73" s="581" t="s">
        <v>99</v>
      </c>
      <c r="K73" s="368"/>
      <c r="L73" s="368"/>
      <c r="M73" s="128" t="s">
        <v>73</v>
      </c>
    </row>
    <row r="74" spans="1:13" ht="13.5" customHeight="1">
      <c r="A74" s="130" t="s">
        <v>55</v>
      </c>
      <c r="B74" s="187">
        <v>100</v>
      </c>
      <c r="C74" s="179" t="s">
        <v>99</v>
      </c>
      <c r="D74" s="633">
        <v>100</v>
      </c>
      <c r="E74" s="814"/>
      <c r="F74" s="225">
        <v>0</v>
      </c>
      <c r="G74" s="368" t="s">
        <v>537</v>
      </c>
      <c r="H74" s="605">
        <v>80</v>
      </c>
      <c r="I74" s="56"/>
      <c r="J74" s="581" t="s">
        <v>99</v>
      </c>
      <c r="K74" s="368"/>
      <c r="L74" s="368"/>
      <c r="M74" s="128" t="s">
        <v>73</v>
      </c>
    </row>
    <row r="75" spans="1:13" ht="9" customHeight="1">
      <c r="A75" s="130"/>
      <c r="B75" s="57"/>
      <c r="C75" s="169"/>
      <c r="D75" s="633"/>
      <c r="E75" s="131"/>
      <c r="F75" s="169"/>
      <c r="G75" s="368"/>
      <c r="H75" s="600"/>
      <c r="I75" s="56"/>
      <c r="J75" s="368"/>
      <c r="K75" s="368"/>
      <c r="L75" s="368"/>
      <c r="M75" s="131"/>
    </row>
    <row r="76" spans="1:13" s="264" customFormat="1" ht="13.5" customHeight="1">
      <c r="A76" s="122" t="s">
        <v>78</v>
      </c>
      <c r="B76" s="14">
        <v>100</v>
      </c>
      <c r="C76" s="247">
        <v>100</v>
      </c>
      <c r="D76" s="634"/>
      <c r="E76" s="812" t="s">
        <v>313</v>
      </c>
      <c r="F76" s="137">
        <v>87.5</v>
      </c>
      <c r="G76" s="378"/>
      <c r="H76" s="605"/>
      <c r="I76" s="230"/>
      <c r="J76" s="378"/>
      <c r="K76" s="378"/>
      <c r="L76" s="378"/>
      <c r="M76" s="246" t="s">
        <v>73</v>
      </c>
    </row>
    <row r="77" spans="1:13" ht="13.5" customHeight="1">
      <c r="A77" s="130" t="s">
        <v>58</v>
      </c>
      <c r="B77" s="187">
        <v>100</v>
      </c>
      <c r="C77" s="180">
        <v>100</v>
      </c>
      <c r="D77" s="633">
        <v>100</v>
      </c>
      <c r="E77" s="813"/>
      <c r="F77" s="225">
        <v>1</v>
      </c>
      <c r="G77" s="160">
        <v>100</v>
      </c>
      <c r="H77" s="605">
        <v>100</v>
      </c>
      <c r="I77" s="56"/>
      <c r="J77" s="160">
        <v>100</v>
      </c>
      <c r="K77" s="368"/>
      <c r="L77" s="368"/>
      <c r="M77" s="128" t="s">
        <v>73</v>
      </c>
    </row>
    <row r="78" spans="1:13" ht="13.5" customHeight="1">
      <c r="A78" s="130" t="s">
        <v>59</v>
      </c>
      <c r="B78" s="187">
        <v>100</v>
      </c>
      <c r="C78" s="180">
        <v>100</v>
      </c>
      <c r="D78" s="633">
        <v>100</v>
      </c>
      <c r="E78" s="813"/>
      <c r="F78" s="225">
        <v>1</v>
      </c>
      <c r="G78" s="160">
        <v>100</v>
      </c>
      <c r="H78" s="605">
        <v>100</v>
      </c>
      <c r="I78" s="56"/>
      <c r="J78" s="160">
        <v>100</v>
      </c>
      <c r="K78" s="368"/>
      <c r="L78" s="368"/>
      <c r="M78" s="128" t="s">
        <v>73</v>
      </c>
    </row>
    <row r="79" spans="1:13" ht="13.5" customHeight="1">
      <c r="A79" s="130" t="s">
        <v>60</v>
      </c>
      <c r="B79" s="187">
        <v>100</v>
      </c>
      <c r="C79" s="180">
        <v>100</v>
      </c>
      <c r="D79" s="633">
        <v>100</v>
      </c>
      <c r="E79" s="813"/>
      <c r="F79" s="225">
        <v>0.5</v>
      </c>
      <c r="G79" s="160">
        <v>100</v>
      </c>
      <c r="H79" s="605">
        <v>100</v>
      </c>
      <c r="I79" s="368"/>
      <c r="J79" s="160">
        <v>100</v>
      </c>
      <c r="K79" s="368"/>
      <c r="L79" s="368"/>
      <c r="M79" s="128" t="s">
        <v>73</v>
      </c>
    </row>
    <row r="80" spans="1:13" ht="13.5" customHeight="1">
      <c r="A80" s="130" t="s">
        <v>61</v>
      </c>
      <c r="B80" s="187">
        <v>100</v>
      </c>
      <c r="C80" s="180">
        <v>100</v>
      </c>
      <c r="D80" s="633">
        <v>100</v>
      </c>
      <c r="E80" s="813"/>
      <c r="F80" s="225">
        <v>1</v>
      </c>
      <c r="G80" s="160">
        <v>100</v>
      </c>
      <c r="H80" s="605">
        <v>100</v>
      </c>
      <c r="I80" s="368"/>
      <c r="J80" s="160">
        <v>100</v>
      </c>
      <c r="K80" s="368"/>
      <c r="L80" s="368"/>
      <c r="M80" s="128" t="s">
        <v>73</v>
      </c>
    </row>
    <row r="81" spans="1:15" ht="13.5" customHeight="1">
      <c r="A81" s="130" t="s">
        <v>62</v>
      </c>
      <c r="B81" s="187">
        <v>100</v>
      </c>
      <c r="C81" s="179" t="s">
        <v>99</v>
      </c>
      <c r="D81" s="633">
        <v>100</v>
      </c>
      <c r="E81" s="814"/>
      <c r="F81" s="225">
        <v>1</v>
      </c>
      <c r="G81" s="160">
        <v>100</v>
      </c>
      <c r="H81" s="605">
        <v>100</v>
      </c>
      <c r="I81" s="368"/>
      <c r="J81" s="160">
        <v>100</v>
      </c>
      <c r="K81" s="368"/>
      <c r="L81" s="368"/>
      <c r="M81" s="128" t="s">
        <v>73</v>
      </c>
    </row>
    <row r="82" spans="1:15" ht="9" customHeight="1">
      <c r="A82" s="130"/>
      <c r="B82" s="57"/>
      <c r="C82" s="169"/>
      <c r="D82" s="633"/>
      <c r="E82" s="131"/>
      <c r="F82" s="169"/>
      <c r="G82" s="368"/>
      <c r="H82" s="605"/>
      <c r="I82" s="368"/>
      <c r="J82" s="368"/>
      <c r="K82" s="368"/>
      <c r="L82" s="368"/>
      <c r="M82" s="131"/>
    </row>
    <row r="83" spans="1:15" s="264" customFormat="1" ht="13.5" customHeight="1">
      <c r="A83" s="122" t="s">
        <v>63</v>
      </c>
      <c r="B83" s="14">
        <v>100</v>
      </c>
      <c r="C83" s="245">
        <v>98.148148148148152</v>
      </c>
      <c r="D83" s="633"/>
      <c r="E83" s="812" t="s">
        <v>313</v>
      </c>
      <c r="F83" s="143">
        <v>99.07</v>
      </c>
      <c r="G83" s="378"/>
      <c r="H83" s="605"/>
      <c r="I83" s="378"/>
      <c r="J83" s="378"/>
      <c r="K83" s="378"/>
      <c r="L83" s="378"/>
      <c r="M83" s="246" t="s">
        <v>73</v>
      </c>
    </row>
    <row r="84" spans="1:15" ht="13.5" customHeight="1">
      <c r="A84" s="130" t="s">
        <v>64</v>
      </c>
      <c r="B84" s="187">
        <v>100</v>
      </c>
      <c r="C84" s="180">
        <v>98.360655737704917</v>
      </c>
      <c r="D84" s="633">
        <v>100</v>
      </c>
      <c r="E84" s="813"/>
      <c r="F84" s="226">
        <v>0.98740000000000006</v>
      </c>
      <c r="G84" s="160">
        <v>100</v>
      </c>
      <c r="H84" s="605">
        <v>100</v>
      </c>
      <c r="I84" s="368"/>
      <c r="J84" s="581">
        <v>98.031496062992133</v>
      </c>
      <c r="K84" s="368"/>
      <c r="L84" s="368"/>
      <c r="M84" s="128" t="s">
        <v>73</v>
      </c>
    </row>
    <row r="85" spans="1:15" ht="13.5" customHeight="1">
      <c r="A85" s="130" t="s">
        <v>65</v>
      </c>
      <c r="B85" s="187">
        <v>100</v>
      </c>
      <c r="C85" s="180">
        <v>100</v>
      </c>
      <c r="D85" s="633">
        <v>100</v>
      </c>
      <c r="E85" s="813"/>
      <c r="F85" s="225">
        <v>1</v>
      </c>
      <c r="G85" s="160">
        <v>100</v>
      </c>
      <c r="H85" s="605">
        <v>100</v>
      </c>
      <c r="I85" s="368"/>
      <c r="J85" s="581">
        <v>100</v>
      </c>
      <c r="K85" s="368"/>
      <c r="L85" s="368"/>
      <c r="M85" s="128" t="s">
        <v>73</v>
      </c>
    </row>
    <row r="86" spans="1:15" ht="13.5" customHeight="1">
      <c r="A86" s="130" t="s">
        <v>66</v>
      </c>
      <c r="B86" s="187">
        <v>100</v>
      </c>
      <c r="C86" s="180">
        <v>100</v>
      </c>
      <c r="D86" s="605">
        <v>100</v>
      </c>
      <c r="E86" s="813"/>
      <c r="F86" s="225">
        <v>1</v>
      </c>
      <c r="G86" s="160">
        <v>100</v>
      </c>
      <c r="H86" s="605">
        <v>100</v>
      </c>
      <c r="I86" s="368"/>
      <c r="J86" s="581">
        <v>100</v>
      </c>
      <c r="K86" s="368"/>
      <c r="L86" s="368"/>
      <c r="M86" s="128" t="s">
        <v>73</v>
      </c>
    </row>
    <row r="87" spans="1:15" ht="13.5" customHeight="1">
      <c r="A87" s="130" t="s">
        <v>67</v>
      </c>
      <c r="B87" s="187">
        <v>100</v>
      </c>
      <c r="C87" s="180">
        <v>90</v>
      </c>
      <c r="D87" s="605">
        <v>100</v>
      </c>
      <c r="E87" s="813"/>
      <c r="F87" s="225">
        <v>1</v>
      </c>
      <c r="G87" s="160">
        <v>100</v>
      </c>
      <c r="H87" s="605">
        <v>80</v>
      </c>
      <c r="I87" s="368"/>
      <c r="J87" s="581">
        <v>100</v>
      </c>
      <c r="K87" s="368"/>
      <c r="L87" s="368"/>
      <c r="M87" s="128" t="s">
        <v>73</v>
      </c>
    </row>
    <row r="88" spans="1:15" ht="13.5" customHeight="1">
      <c r="A88" s="130" t="s">
        <v>68</v>
      </c>
      <c r="B88" s="187">
        <v>100</v>
      </c>
      <c r="C88" s="180">
        <v>100</v>
      </c>
      <c r="D88" s="605">
        <v>80</v>
      </c>
      <c r="E88" s="814"/>
      <c r="F88" s="225">
        <v>1</v>
      </c>
      <c r="G88" s="160">
        <v>90</v>
      </c>
      <c r="H88" s="605">
        <v>90</v>
      </c>
      <c r="I88" s="368"/>
      <c r="J88" s="581">
        <v>100</v>
      </c>
      <c r="K88" s="368"/>
      <c r="L88" s="368"/>
      <c r="M88" s="128" t="s">
        <v>73</v>
      </c>
      <c r="O88" s="2" t="s">
        <v>69</v>
      </c>
    </row>
    <row r="89" spans="1:15" ht="9.75" customHeight="1">
      <c r="A89" s="130"/>
      <c r="B89" s="57"/>
      <c r="C89" s="57"/>
      <c r="D89" s="57"/>
      <c r="E89" s="57"/>
      <c r="F89" s="57"/>
      <c r="G89" s="57"/>
      <c r="H89" s="57"/>
      <c r="I89" s="57"/>
      <c r="J89" s="57"/>
      <c r="K89" s="57"/>
      <c r="L89" s="57"/>
      <c r="M89" s="131"/>
    </row>
    <row r="90" spans="1:15">
      <c r="A90" s="23"/>
      <c r="B90" s="476"/>
    </row>
    <row r="91" spans="1:15" ht="15.75" customHeight="1">
      <c r="A91" s="733" t="s">
        <v>646</v>
      </c>
      <c r="B91" s="734"/>
      <c r="C91" s="734"/>
      <c r="D91" s="734"/>
      <c r="E91" s="734"/>
      <c r="F91" s="734"/>
      <c r="G91" s="734"/>
      <c r="H91" s="734"/>
      <c r="I91" s="734"/>
      <c r="J91" s="734"/>
      <c r="K91" s="734"/>
      <c r="L91" s="734"/>
      <c r="M91" s="734"/>
    </row>
    <row r="92" spans="1:15">
      <c r="A92" s="734" t="s">
        <v>647</v>
      </c>
      <c r="B92" s="734"/>
      <c r="C92" s="734"/>
      <c r="D92" s="734"/>
      <c r="E92" s="734"/>
      <c r="F92" s="734"/>
      <c r="G92" s="734"/>
      <c r="H92" s="734"/>
      <c r="I92" s="734"/>
      <c r="J92" s="734"/>
      <c r="K92" s="734"/>
      <c r="L92" s="734"/>
      <c r="M92" s="734"/>
    </row>
    <row r="93" spans="1:15">
      <c r="A93" s="734"/>
      <c r="B93" s="734"/>
      <c r="C93" s="734"/>
      <c r="D93" s="734"/>
      <c r="E93" s="734"/>
      <c r="F93" s="734"/>
      <c r="G93" s="734"/>
      <c r="H93" s="734"/>
      <c r="I93" s="734"/>
      <c r="J93" s="734"/>
      <c r="K93" s="734"/>
      <c r="L93" s="734"/>
      <c r="M93" s="734"/>
    </row>
  </sheetData>
  <mergeCells count="24">
    <mergeCell ref="A91:M91"/>
    <mergeCell ref="A92:M93"/>
    <mergeCell ref="A6:M6"/>
    <mergeCell ref="A1:M1"/>
    <mergeCell ref="A2:M2"/>
    <mergeCell ref="A3:M3"/>
    <mergeCell ref="A4:M4"/>
    <mergeCell ref="A5:M5"/>
    <mergeCell ref="E61:E66"/>
    <mergeCell ref="E68:E74"/>
    <mergeCell ref="E76:E81"/>
    <mergeCell ref="E83:E88"/>
    <mergeCell ref="A7:M7"/>
    <mergeCell ref="E10:E19"/>
    <mergeCell ref="E21:E27"/>
    <mergeCell ref="E29:E37"/>
    <mergeCell ref="E39:E51"/>
    <mergeCell ref="E53:E59"/>
    <mergeCell ref="A8:A9"/>
    <mergeCell ref="M8:M9"/>
    <mergeCell ref="B8:C8"/>
    <mergeCell ref="D8:F8"/>
    <mergeCell ref="G8:J8"/>
    <mergeCell ref="K8:L8"/>
  </mergeCells>
  <printOptions horizontalCentered="1"/>
  <pageMargins left="0.39370078740157483" right="0.39370078740157483" top="0.39370078740157483" bottom="0.19685039370078741" header="0.15748031496062992" footer="0.15748031496062992"/>
  <pageSetup paperSize="9" scale="50" orientation="landscape" r:id="rId1"/>
  <rowBreaks count="1" manualBreakCount="1">
    <brk id="53" max="12"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K90"/>
  <sheetViews>
    <sheetView view="pageBreakPreview" zoomScaleNormal="160" zoomScaleSheetLayoutView="100" workbookViewId="0">
      <selection activeCell="E8" sqref="E8"/>
    </sheetView>
  </sheetViews>
  <sheetFormatPr defaultColWidth="30.85546875" defaultRowHeight="15"/>
  <cols>
    <col min="1" max="1" width="38.5703125" customWidth="1"/>
    <col min="2" max="2" width="12.7109375" customWidth="1"/>
    <col min="3" max="3" width="12.7109375" style="25" customWidth="1"/>
    <col min="4" max="4" width="18.140625" style="25" customWidth="1"/>
    <col min="5" max="5" width="12.7109375" style="25" customWidth="1"/>
    <col min="6" max="6" width="12.140625" customWidth="1"/>
    <col min="7" max="7" width="35.28515625" customWidth="1"/>
  </cols>
  <sheetData>
    <row r="1" spans="1:11" ht="21">
      <c r="A1" s="672" t="s">
        <v>70</v>
      </c>
      <c r="B1" s="672"/>
      <c r="C1" s="672"/>
      <c r="D1" s="672"/>
      <c r="E1" s="672"/>
      <c r="F1" s="672"/>
      <c r="G1" s="672"/>
      <c r="H1" s="1"/>
      <c r="I1" s="1"/>
    </row>
    <row r="2" spans="1:11" s="25" customFormat="1" ht="8.25" customHeight="1">
      <c r="A2" s="675"/>
      <c r="B2" s="675"/>
      <c r="C2" s="675"/>
      <c r="D2" s="675"/>
      <c r="E2" s="675"/>
      <c r="F2" s="675"/>
      <c r="G2" s="675"/>
      <c r="H2" s="1"/>
      <c r="I2" s="1"/>
    </row>
    <row r="3" spans="1:11" ht="18.75" customHeight="1">
      <c r="A3" s="815" t="s">
        <v>284</v>
      </c>
      <c r="B3" s="815"/>
      <c r="C3" s="815"/>
      <c r="D3" s="815"/>
      <c r="E3" s="815"/>
      <c r="F3" s="815"/>
      <c r="G3" s="815"/>
      <c r="H3" s="13"/>
      <c r="I3" s="13"/>
    </row>
    <row r="4" spans="1:11" s="25" customFormat="1" ht="10.5" customHeight="1">
      <c r="A4" s="816"/>
      <c r="B4" s="816"/>
      <c r="C4" s="816"/>
      <c r="D4" s="816"/>
      <c r="E4" s="816"/>
      <c r="F4" s="816"/>
      <c r="G4" s="816"/>
      <c r="H4" s="82"/>
      <c r="I4" s="82"/>
    </row>
    <row r="5" spans="1:11" ht="21.75" customHeight="1">
      <c r="A5" s="673" t="s">
        <v>318</v>
      </c>
      <c r="B5" s="673"/>
      <c r="C5" s="673"/>
      <c r="D5" s="673"/>
      <c r="E5" s="673"/>
      <c r="F5" s="673"/>
      <c r="G5" s="673"/>
      <c r="H5" s="4"/>
      <c r="I5" s="4"/>
      <c r="J5" s="4"/>
      <c r="K5" s="4"/>
    </row>
    <row r="6" spans="1:11" s="25" customFormat="1" ht="15.75" customHeight="1">
      <c r="A6" s="673" t="s">
        <v>319</v>
      </c>
      <c r="B6" s="673"/>
      <c r="C6" s="673"/>
      <c r="D6" s="673"/>
      <c r="E6" s="673"/>
      <c r="F6" s="673"/>
      <c r="G6" s="673"/>
      <c r="H6" s="4"/>
      <c r="I6" s="4"/>
      <c r="J6" s="4"/>
      <c r="K6" s="4"/>
    </row>
    <row r="7" spans="1:11" ht="39" customHeight="1">
      <c r="A7" s="723" t="s">
        <v>300</v>
      </c>
      <c r="B7" s="723"/>
      <c r="C7" s="723"/>
      <c r="D7" s="723"/>
      <c r="E7" s="723"/>
      <c r="F7" s="723"/>
      <c r="G7" s="723"/>
      <c r="H7" s="4"/>
      <c r="I7" s="4"/>
      <c r="J7" s="4"/>
      <c r="K7" s="4"/>
    </row>
    <row r="8" spans="1:11" ht="75">
      <c r="A8" s="14" t="s">
        <v>71</v>
      </c>
      <c r="B8" s="73" t="s">
        <v>98</v>
      </c>
      <c r="C8" s="326" t="s">
        <v>245</v>
      </c>
      <c r="D8" s="73" t="s">
        <v>632</v>
      </c>
      <c r="E8" s="73" t="s">
        <v>550</v>
      </c>
      <c r="F8" s="73" t="s">
        <v>72</v>
      </c>
      <c r="G8" s="73" t="s">
        <v>397</v>
      </c>
    </row>
    <row r="9" spans="1:11" s="264" customFormat="1" ht="15" customHeight="1">
      <c r="A9" s="122" t="s">
        <v>0</v>
      </c>
      <c r="B9" s="293">
        <v>82.9</v>
      </c>
      <c r="C9" s="322">
        <v>59.5</v>
      </c>
      <c r="D9" s="247"/>
      <c r="E9" s="293"/>
      <c r="F9" s="161" t="s">
        <v>73</v>
      </c>
      <c r="G9" s="817" t="s">
        <v>456</v>
      </c>
    </row>
    <row r="10" spans="1:11" ht="15.75">
      <c r="A10" s="130" t="s">
        <v>1</v>
      </c>
      <c r="B10" s="148">
        <v>100</v>
      </c>
      <c r="C10" s="323">
        <v>50</v>
      </c>
      <c r="D10" s="294">
        <v>85</v>
      </c>
      <c r="E10" s="294">
        <v>85</v>
      </c>
      <c r="F10" s="169" t="s">
        <v>73</v>
      </c>
      <c r="G10" s="818"/>
    </row>
    <row r="11" spans="1:11" ht="15.75" customHeight="1">
      <c r="A11" s="130" t="s">
        <v>2</v>
      </c>
      <c r="B11" s="148">
        <v>66.7</v>
      </c>
      <c r="C11" s="323">
        <v>37.5</v>
      </c>
      <c r="D11" s="294">
        <v>85</v>
      </c>
      <c r="E11" s="294">
        <v>90</v>
      </c>
      <c r="F11" s="169" t="s">
        <v>73</v>
      </c>
      <c r="G11" s="818"/>
    </row>
    <row r="12" spans="1:11" ht="13.5" customHeight="1">
      <c r="A12" s="130" t="s">
        <v>3</v>
      </c>
      <c r="B12" s="148">
        <v>84.6</v>
      </c>
      <c r="C12" s="323">
        <v>30</v>
      </c>
      <c r="D12" s="294">
        <v>85</v>
      </c>
      <c r="E12" s="294">
        <v>90</v>
      </c>
      <c r="F12" s="169" t="s">
        <v>73</v>
      </c>
      <c r="G12" s="818"/>
    </row>
    <row r="13" spans="1:11" ht="13.5" customHeight="1">
      <c r="A13" s="130" t="s">
        <v>4</v>
      </c>
      <c r="B13" s="148">
        <v>100</v>
      </c>
      <c r="C13" s="323">
        <v>66.7</v>
      </c>
      <c r="D13" s="294">
        <v>85</v>
      </c>
      <c r="E13" s="294">
        <v>85</v>
      </c>
      <c r="F13" s="169" t="s">
        <v>73</v>
      </c>
      <c r="G13" s="818"/>
    </row>
    <row r="14" spans="1:11" ht="15.75">
      <c r="A14" s="130" t="s">
        <v>5</v>
      </c>
      <c r="B14" s="148">
        <v>66.7</v>
      </c>
      <c r="C14" s="323">
        <v>50</v>
      </c>
      <c r="D14" s="294">
        <v>85</v>
      </c>
      <c r="E14" s="294">
        <v>90</v>
      </c>
      <c r="F14" s="169" t="s">
        <v>73</v>
      </c>
      <c r="G14" s="818"/>
    </row>
    <row r="15" spans="1:11" ht="13.5" customHeight="1">
      <c r="A15" s="130" t="s">
        <v>6</v>
      </c>
      <c r="B15" s="148">
        <v>66.7</v>
      </c>
      <c r="C15" s="323">
        <v>87.5</v>
      </c>
      <c r="D15" s="294">
        <v>85</v>
      </c>
      <c r="E15" s="294">
        <v>85</v>
      </c>
      <c r="F15" s="169" t="s">
        <v>73</v>
      </c>
      <c r="G15" s="818"/>
    </row>
    <row r="16" spans="1:11" ht="13.5" customHeight="1">
      <c r="A16" s="130" t="s">
        <v>7</v>
      </c>
      <c r="B16" s="148">
        <v>83.3</v>
      </c>
      <c r="C16" s="323">
        <v>33.299999999999997</v>
      </c>
      <c r="D16" s="294">
        <v>85</v>
      </c>
      <c r="E16" s="85">
        <v>99</v>
      </c>
      <c r="F16" s="169" t="s">
        <v>73</v>
      </c>
      <c r="G16" s="818"/>
    </row>
    <row r="17" spans="1:7" ht="13.5" customHeight="1">
      <c r="A17" s="130" t="s">
        <v>8</v>
      </c>
      <c r="B17" s="148">
        <v>87.2</v>
      </c>
      <c r="C17" s="323">
        <v>69.400000000000006</v>
      </c>
      <c r="D17" s="294">
        <v>85</v>
      </c>
      <c r="E17" s="294">
        <v>85</v>
      </c>
      <c r="F17" s="169" t="s">
        <v>73</v>
      </c>
      <c r="G17" s="818"/>
    </row>
    <row r="18" spans="1:7" ht="13.5" customHeight="1">
      <c r="A18" s="130" t="s">
        <v>9</v>
      </c>
      <c r="B18" s="148">
        <v>100</v>
      </c>
      <c r="C18" s="323">
        <v>60</v>
      </c>
      <c r="D18" s="294">
        <v>85</v>
      </c>
      <c r="E18" s="311">
        <v>70</v>
      </c>
      <c r="F18" s="169" t="s">
        <v>73</v>
      </c>
      <c r="G18" s="818"/>
    </row>
    <row r="19" spans="1:7" ht="9" customHeight="1">
      <c r="A19" s="130"/>
      <c r="B19" s="288"/>
      <c r="C19" s="325"/>
      <c r="D19" s="284"/>
      <c r="E19" s="227"/>
      <c r="F19" s="289"/>
      <c r="G19" s="818"/>
    </row>
    <row r="20" spans="1:7" s="264" customFormat="1" ht="13.5" customHeight="1">
      <c r="A20" s="122" t="s">
        <v>10</v>
      </c>
      <c r="B20" s="293">
        <v>82.1</v>
      </c>
      <c r="C20" s="322">
        <v>83</v>
      </c>
      <c r="D20" s="247"/>
      <c r="E20" s="293"/>
      <c r="F20" s="143" t="s">
        <v>73</v>
      </c>
      <c r="G20" s="818"/>
    </row>
    <row r="21" spans="1:7" ht="13.5" customHeight="1">
      <c r="A21" s="130" t="s">
        <v>11</v>
      </c>
      <c r="B21" s="148">
        <v>100</v>
      </c>
      <c r="C21" s="323">
        <v>100</v>
      </c>
      <c r="D21" s="294">
        <v>85</v>
      </c>
      <c r="E21" s="294">
        <v>85</v>
      </c>
      <c r="F21" s="160" t="s">
        <v>73</v>
      </c>
      <c r="G21" s="818"/>
    </row>
    <row r="22" spans="1:7" ht="13.5" customHeight="1">
      <c r="A22" s="130" t="s">
        <v>12</v>
      </c>
      <c r="B22" s="148">
        <v>100</v>
      </c>
      <c r="C22" s="323">
        <v>100</v>
      </c>
      <c r="D22" s="294">
        <v>85</v>
      </c>
      <c r="E22" s="294">
        <v>85</v>
      </c>
      <c r="F22" s="160" t="s">
        <v>73</v>
      </c>
      <c r="G22" s="818"/>
    </row>
    <row r="23" spans="1:7" ht="13.5" customHeight="1">
      <c r="A23" s="130" t="s">
        <v>13</v>
      </c>
      <c r="B23" s="148">
        <v>0</v>
      </c>
      <c r="C23" s="323">
        <v>0</v>
      </c>
      <c r="D23" s="294">
        <v>85</v>
      </c>
      <c r="E23" s="294">
        <v>85</v>
      </c>
      <c r="F23" s="160" t="s">
        <v>73</v>
      </c>
      <c r="G23" s="818"/>
    </row>
    <row r="24" spans="1:7" ht="13.5" customHeight="1">
      <c r="A24" s="130" t="s">
        <v>14</v>
      </c>
      <c r="B24" s="148">
        <v>33.299999999999997</v>
      </c>
      <c r="C24" s="323">
        <v>0</v>
      </c>
      <c r="D24" s="294">
        <v>85</v>
      </c>
      <c r="E24" s="294">
        <v>85</v>
      </c>
      <c r="F24" s="160" t="s">
        <v>73</v>
      </c>
      <c r="G24" s="818"/>
    </row>
    <row r="25" spans="1:7" ht="13.5" customHeight="1">
      <c r="A25" s="130" t="s">
        <v>15</v>
      </c>
      <c r="B25" s="148">
        <v>87</v>
      </c>
      <c r="C25" s="323">
        <v>83.3</v>
      </c>
      <c r="D25" s="294">
        <v>85</v>
      </c>
      <c r="E25" s="294">
        <v>85</v>
      </c>
      <c r="F25" s="160" t="s">
        <v>73</v>
      </c>
      <c r="G25" s="818"/>
    </row>
    <row r="26" spans="1:7" ht="13.5" customHeight="1">
      <c r="A26" s="130" t="s">
        <v>16</v>
      </c>
      <c r="B26" s="148">
        <v>0</v>
      </c>
      <c r="C26" s="323">
        <v>100</v>
      </c>
      <c r="D26" s="294">
        <v>85</v>
      </c>
      <c r="E26" s="294">
        <v>85</v>
      </c>
      <c r="F26" s="160" t="s">
        <v>73</v>
      </c>
      <c r="G26" s="818"/>
    </row>
    <row r="27" spans="1:7" ht="9" customHeight="1">
      <c r="A27" s="130"/>
      <c r="B27" s="290"/>
      <c r="C27" s="324"/>
      <c r="D27" s="295"/>
      <c r="E27" s="169"/>
      <c r="F27" s="289"/>
      <c r="G27" s="818"/>
    </row>
    <row r="28" spans="1:7" s="264" customFormat="1" ht="13.5" customHeight="1">
      <c r="A28" s="122" t="s">
        <v>17</v>
      </c>
      <c r="B28" s="292">
        <v>84.1</v>
      </c>
      <c r="C28" s="322">
        <v>55</v>
      </c>
      <c r="D28" s="247"/>
      <c r="E28" s="292"/>
      <c r="F28" s="143" t="s">
        <v>73</v>
      </c>
      <c r="G28" s="818"/>
    </row>
    <row r="29" spans="1:7" ht="12" customHeight="1">
      <c r="A29" s="130" t="s">
        <v>18</v>
      </c>
      <c r="B29" s="291">
        <v>50</v>
      </c>
      <c r="C29" s="323">
        <v>0</v>
      </c>
      <c r="D29" s="294">
        <v>85</v>
      </c>
      <c r="E29" s="294">
        <v>85</v>
      </c>
      <c r="F29" s="160" t="s">
        <v>73</v>
      </c>
      <c r="G29" s="818"/>
    </row>
    <row r="30" spans="1:7" ht="13.5" customHeight="1">
      <c r="A30" s="130" t="s">
        <v>19</v>
      </c>
      <c r="B30" s="291">
        <v>100</v>
      </c>
      <c r="C30" s="323">
        <v>0</v>
      </c>
      <c r="D30" s="294">
        <v>85</v>
      </c>
      <c r="E30" s="294">
        <v>85</v>
      </c>
      <c r="F30" s="160" t="s">
        <v>73</v>
      </c>
      <c r="G30" s="818"/>
    </row>
    <row r="31" spans="1:7" ht="13.5" customHeight="1">
      <c r="A31" s="130" t="s">
        <v>20</v>
      </c>
      <c r="B31" s="291">
        <v>83.3</v>
      </c>
      <c r="C31" s="323">
        <v>50</v>
      </c>
      <c r="D31" s="294">
        <v>85</v>
      </c>
      <c r="E31" s="294">
        <v>85</v>
      </c>
      <c r="F31" s="160" t="s">
        <v>73</v>
      </c>
      <c r="G31" s="818"/>
    </row>
    <row r="32" spans="1:7" ht="13.5" customHeight="1">
      <c r="A32" s="130" t="s">
        <v>21</v>
      </c>
      <c r="B32" s="291">
        <v>100</v>
      </c>
      <c r="C32" s="323">
        <v>66.7</v>
      </c>
      <c r="D32" s="294">
        <v>85</v>
      </c>
      <c r="E32" s="294">
        <v>85</v>
      </c>
      <c r="F32" s="160" t="s">
        <v>73</v>
      </c>
      <c r="G32" s="818"/>
    </row>
    <row r="33" spans="1:7" ht="13.5" customHeight="1">
      <c r="A33" s="130" t="s">
        <v>22</v>
      </c>
      <c r="B33" s="291">
        <v>93.3</v>
      </c>
      <c r="C33" s="323">
        <v>69.599999999999994</v>
      </c>
      <c r="D33" s="294">
        <v>85</v>
      </c>
      <c r="E33" s="294">
        <v>85</v>
      </c>
      <c r="F33" s="160" t="s">
        <v>73</v>
      </c>
      <c r="G33" s="818"/>
    </row>
    <row r="34" spans="1:7" ht="13.5" customHeight="1">
      <c r="A34" s="130" t="s">
        <v>23</v>
      </c>
      <c r="B34" s="291">
        <v>0</v>
      </c>
      <c r="C34" s="323">
        <v>60</v>
      </c>
      <c r="D34" s="294">
        <v>85</v>
      </c>
      <c r="E34" s="294">
        <v>85</v>
      </c>
      <c r="F34" s="160" t="s">
        <v>73</v>
      </c>
      <c r="G34" s="818"/>
    </row>
    <row r="35" spans="1:7" ht="13.5" customHeight="1">
      <c r="A35" s="130" t="s">
        <v>24</v>
      </c>
      <c r="B35" s="291">
        <v>88.2</v>
      </c>
      <c r="C35" s="323">
        <v>46.5</v>
      </c>
      <c r="D35" s="294">
        <v>85</v>
      </c>
      <c r="E35" s="294">
        <v>85</v>
      </c>
      <c r="F35" s="160" t="s">
        <v>73</v>
      </c>
      <c r="G35" s="818"/>
    </row>
    <row r="36" spans="1:7" ht="13.5" customHeight="1">
      <c r="A36" s="130" t="s">
        <v>25</v>
      </c>
      <c r="B36" s="291">
        <v>100</v>
      </c>
      <c r="C36" s="323">
        <v>66.7</v>
      </c>
      <c r="D36" s="294">
        <v>85</v>
      </c>
      <c r="E36" s="294">
        <v>85</v>
      </c>
      <c r="F36" s="160" t="s">
        <v>73</v>
      </c>
      <c r="G36" s="818"/>
    </row>
    <row r="37" spans="1:7" ht="9" customHeight="1">
      <c r="A37" s="130"/>
      <c r="B37" s="290"/>
      <c r="C37" s="324"/>
      <c r="D37" s="295"/>
      <c r="E37" s="227"/>
      <c r="F37" s="289"/>
      <c r="G37" s="818"/>
    </row>
    <row r="38" spans="1:7" s="264" customFormat="1" ht="30" customHeight="1">
      <c r="A38" s="119" t="s">
        <v>80</v>
      </c>
      <c r="B38" s="247">
        <v>75.900000000000006</v>
      </c>
      <c r="C38" s="322">
        <v>55.4</v>
      </c>
      <c r="D38" s="247"/>
      <c r="E38" s="247"/>
      <c r="F38" s="161" t="s">
        <v>73</v>
      </c>
      <c r="G38" s="818"/>
    </row>
    <row r="39" spans="1:7" ht="13.5" customHeight="1">
      <c r="A39" s="130" t="s">
        <v>26</v>
      </c>
      <c r="B39" s="180">
        <v>66.7</v>
      </c>
      <c r="C39" s="323">
        <v>57.1</v>
      </c>
      <c r="D39" s="294">
        <v>85</v>
      </c>
      <c r="E39" s="85">
        <v>80</v>
      </c>
      <c r="F39" s="169" t="s">
        <v>73</v>
      </c>
      <c r="G39" s="818"/>
    </row>
    <row r="40" spans="1:7" ht="13.5" customHeight="1">
      <c r="A40" s="130" t="s">
        <v>27</v>
      </c>
      <c r="B40" s="180">
        <v>100</v>
      </c>
      <c r="C40" s="323">
        <v>66.7</v>
      </c>
      <c r="D40" s="294">
        <v>85</v>
      </c>
      <c r="E40" s="294">
        <v>85</v>
      </c>
      <c r="F40" s="169" t="s">
        <v>73</v>
      </c>
      <c r="G40" s="818"/>
    </row>
    <row r="41" spans="1:7" ht="13.5" customHeight="1">
      <c r="A41" s="130" t="s">
        <v>28</v>
      </c>
      <c r="B41" s="180">
        <v>100</v>
      </c>
      <c r="C41" s="323">
        <v>60</v>
      </c>
      <c r="D41" s="294">
        <v>85</v>
      </c>
      <c r="E41" s="294">
        <v>85</v>
      </c>
      <c r="F41" s="169" t="s">
        <v>73</v>
      </c>
      <c r="G41" s="818"/>
    </row>
    <row r="42" spans="1:7" ht="13.5" customHeight="1">
      <c r="A42" s="130" t="s">
        <v>29</v>
      </c>
      <c r="B42" s="180">
        <v>0</v>
      </c>
      <c r="C42" s="323">
        <v>33.299999999999997</v>
      </c>
      <c r="D42" s="294">
        <v>85</v>
      </c>
      <c r="E42" s="294">
        <v>85</v>
      </c>
      <c r="F42" s="169" t="s">
        <v>73</v>
      </c>
      <c r="G42" s="818"/>
    </row>
    <row r="43" spans="1:7" ht="13.5" customHeight="1">
      <c r="A43" s="130" t="s">
        <v>30</v>
      </c>
      <c r="B43" s="180">
        <v>80</v>
      </c>
      <c r="C43" s="323">
        <v>48.4</v>
      </c>
      <c r="D43" s="294">
        <v>85</v>
      </c>
      <c r="E43" s="294">
        <v>85</v>
      </c>
      <c r="F43" s="169" t="s">
        <v>73</v>
      </c>
      <c r="G43" s="818"/>
    </row>
    <row r="44" spans="1:7" ht="13.5" customHeight="1">
      <c r="A44" s="130" t="s">
        <v>31</v>
      </c>
      <c r="B44" s="180">
        <v>100</v>
      </c>
      <c r="C44" s="323">
        <v>33.299999999999997</v>
      </c>
      <c r="D44" s="294">
        <v>85</v>
      </c>
      <c r="E44" s="294">
        <v>85</v>
      </c>
      <c r="F44" s="169" t="s">
        <v>73</v>
      </c>
      <c r="G44" s="818"/>
    </row>
    <row r="45" spans="1:7" ht="13.5" customHeight="1">
      <c r="A45" s="130" t="s">
        <v>32</v>
      </c>
      <c r="B45" s="180">
        <v>81.5</v>
      </c>
      <c r="C45" s="323">
        <v>55.6</v>
      </c>
      <c r="D45" s="294">
        <v>85</v>
      </c>
      <c r="E45" s="294">
        <v>85</v>
      </c>
      <c r="F45" s="169" t="s">
        <v>73</v>
      </c>
      <c r="G45" s="818"/>
    </row>
    <row r="46" spans="1:7" ht="13.5" customHeight="1">
      <c r="A46" s="130" t="s">
        <v>33</v>
      </c>
      <c r="B46" s="180">
        <v>100</v>
      </c>
      <c r="C46" s="323">
        <v>50</v>
      </c>
      <c r="D46" s="294">
        <v>85</v>
      </c>
      <c r="E46" s="294">
        <v>85</v>
      </c>
      <c r="F46" s="169" t="s">
        <v>73</v>
      </c>
      <c r="G46" s="818"/>
    </row>
    <row r="47" spans="1:7" ht="13.5" customHeight="1">
      <c r="A47" s="130" t="s">
        <v>34</v>
      </c>
      <c r="B47" s="180">
        <v>80</v>
      </c>
      <c r="C47" s="323">
        <v>87.5</v>
      </c>
      <c r="D47" s="294">
        <v>85</v>
      </c>
      <c r="E47" s="294">
        <v>85</v>
      </c>
      <c r="F47" s="169" t="s">
        <v>73</v>
      </c>
      <c r="G47" s="818"/>
    </row>
    <row r="48" spans="1:7" ht="13.5" customHeight="1">
      <c r="A48" s="130" t="s">
        <v>35</v>
      </c>
      <c r="B48" s="180">
        <v>37.5</v>
      </c>
      <c r="C48" s="323">
        <v>62.5</v>
      </c>
      <c r="D48" s="294">
        <v>85</v>
      </c>
      <c r="E48" s="294">
        <v>85</v>
      </c>
      <c r="F48" s="169" t="s">
        <v>73</v>
      </c>
      <c r="G48" s="818"/>
    </row>
    <row r="49" spans="1:7" ht="13.5" customHeight="1">
      <c r="A49" s="130" t="s">
        <v>36</v>
      </c>
      <c r="B49" s="180">
        <v>75</v>
      </c>
      <c r="C49" s="323">
        <v>0</v>
      </c>
      <c r="D49" s="294">
        <v>85</v>
      </c>
      <c r="E49" s="294">
        <v>85</v>
      </c>
      <c r="F49" s="169" t="s">
        <v>73</v>
      </c>
      <c r="G49" s="818"/>
    </row>
    <row r="50" spans="1:7" ht="13.5" customHeight="1">
      <c r="A50" s="130" t="s">
        <v>37</v>
      </c>
      <c r="B50" s="180">
        <v>81</v>
      </c>
      <c r="C50" s="323">
        <v>52.4</v>
      </c>
      <c r="D50" s="294">
        <v>85</v>
      </c>
      <c r="E50" s="294">
        <v>85</v>
      </c>
      <c r="F50" s="169" t="s">
        <v>73</v>
      </c>
      <c r="G50" s="818"/>
    </row>
    <row r="51" spans="1:7" ht="9" customHeight="1">
      <c r="A51" s="130"/>
      <c r="B51" s="290"/>
      <c r="C51" s="324"/>
      <c r="D51" s="295"/>
      <c r="E51" s="227"/>
      <c r="F51" s="169"/>
      <c r="G51" s="818"/>
    </row>
    <row r="52" spans="1:7" s="264" customFormat="1" ht="13.5" customHeight="1">
      <c r="A52" s="122" t="s">
        <v>38</v>
      </c>
      <c r="B52" s="292">
        <v>84.4</v>
      </c>
      <c r="C52" s="322">
        <v>68</v>
      </c>
      <c r="D52" s="247"/>
      <c r="E52" s="292"/>
      <c r="F52" s="143" t="s">
        <v>73</v>
      </c>
      <c r="G52" s="818"/>
    </row>
    <row r="53" spans="1:7" ht="13.5" customHeight="1">
      <c r="A53" s="130" t="s">
        <v>39</v>
      </c>
      <c r="B53" s="291">
        <v>81.8</v>
      </c>
      <c r="C53" s="323">
        <v>75</v>
      </c>
      <c r="D53" s="294">
        <v>85</v>
      </c>
      <c r="E53" s="294">
        <v>85</v>
      </c>
      <c r="F53" s="160" t="s">
        <v>73</v>
      </c>
      <c r="G53" s="818"/>
    </row>
    <row r="54" spans="1:7" ht="13.5" customHeight="1">
      <c r="A54" s="130" t="s">
        <v>40</v>
      </c>
      <c r="B54" s="291">
        <v>100</v>
      </c>
      <c r="C54" s="323">
        <v>0</v>
      </c>
      <c r="D54" s="294">
        <v>85</v>
      </c>
      <c r="E54" s="85">
        <v>100</v>
      </c>
      <c r="F54" s="160" t="s">
        <v>73</v>
      </c>
      <c r="G54" s="818"/>
    </row>
    <row r="55" spans="1:7" ht="13.5" customHeight="1">
      <c r="A55" s="130" t="s">
        <v>41</v>
      </c>
      <c r="B55" s="291">
        <v>0</v>
      </c>
      <c r="C55" s="323">
        <v>0</v>
      </c>
      <c r="D55" s="294">
        <v>85</v>
      </c>
      <c r="E55" s="294">
        <v>85</v>
      </c>
      <c r="F55" s="160" t="s">
        <v>73</v>
      </c>
      <c r="G55" s="818"/>
    </row>
    <row r="56" spans="1:7" ht="13.5" customHeight="1">
      <c r="A56" s="130" t="s">
        <v>42</v>
      </c>
      <c r="B56" s="291">
        <v>100</v>
      </c>
      <c r="C56" s="323">
        <v>100</v>
      </c>
      <c r="D56" s="294">
        <v>85</v>
      </c>
      <c r="E56" s="294">
        <v>85</v>
      </c>
      <c r="F56" s="160" t="s">
        <v>73</v>
      </c>
      <c r="G56" s="818"/>
    </row>
    <row r="57" spans="1:7" ht="13.5" customHeight="1">
      <c r="A57" s="130" t="s">
        <v>43</v>
      </c>
      <c r="B57" s="291">
        <v>100</v>
      </c>
      <c r="C57" s="323">
        <v>50</v>
      </c>
      <c r="D57" s="294">
        <v>85</v>
      </c>
      <c r="E57" s="294">
        <v>85</v>
      </c>
      <c r="F57" s="160" t="s">
        <v>73</v>
      </c>
      <c r="G57" s="818"/>
    </row>
    <row r="58" spans="1:7" ht="13.5" customHeight="1">
      <c r="A58" s="130" t="s">
        <v>44</v>
      </c>
      <c r="B58" s="291">
        <v>80</v>
      </c>
      <c r="C58" s="323">
        <v>75</v>
      </c>
      <c r="D58" s="294">
        <v>85</v>
      </c>
      <c r="E58" s="294">
        <v>85</v>
      </c>
      <c r="F58" s="160" t="s">
        <v>73</v>
      </c>
      <c r="G58" s="818"/>
    </row>
    <row r="59" spans="1:7" ht="9" customHeight="1">
      <c r="A59" s="130"/>
      <c r="B59" s="290"/>
      <c r="C59" s="324"/>
      <c r="D59" s="295"/>
      <c r="E59" s="169"/>
      <c r="F59" s="289"/>
      <c r="G59" s="818"/>
    </row>
    <row r="60" spans="1:7" s="264" customFormat="1" ht="13.5" customHeight="1">
      <c r="A60" s="122" t="s">
        <v>45</v>
      </c>
      <c r="B60" s="293">
        <v>89.8</v>
      </c>
      <c r="C60" s="322">
        <v>53.8</v>
      </c>
      <c r="D60" s="247"/>
      <c r="E60" s="293"/>
      <c r="F60" s="247" t="s">
        <v>73</v>
      </c>
      <c r="G60" s="818"/>
    </row>
    <row r="61" spans="1:7" ht="13.5" customHeight="1">
      <c r="A61" s="130" t="s">
        <v>47</v>
      </c>
      <c r="B61" s="148">
        <v>83.3</v>
      </c>
      <c r="C61" s="323">
        <v>66.7</v>
      </c>
      <c r="D61" s="294">
        <v>85</v>
      </c>
      <c r="E61" s="294">
        <v>85</v>
      </c>
      <c r="F61" s="160" t="s">
        <v>73</v>
      </c>
      <c r="G61" s="818"/>
    </row>
    <row r="62" spans="1:7" ht="13.5" customHeight="1">
      <c r="A62" s="130" t="s">
        <v>50</v>
      </c>
      <c r="B62" s="148">
        <v>100</v>
      </c>
      <c r="C62" s="323">
        <v>85.7</v>
      </c>
      <c r="D62" s="294">
        <v>85</v>
      </c>
      <c r="E62" s="294">
        <v>85</v>
      </c>
      <c r="F62" s="160" t="s">
        <v>73</v>
      </c>
      <c r="G62" s="818"/>
    </row>
    <row r="63" spans="1:7" ht="13.5" customHeight="1">
      <c r="A63" s="130" t="s">
        <v>49</v>
      </c>
      <c r="B63" s="148">
        <v>92.9</v>
      </c>
      <c r="C63" s="323">
        <v>46.2</v>
      </c>
      <c r="D63" s="294">
        <v>85</v>
      </c>
      <c r="E63" s="294">
        <v>85</v>
      </c>
      <c r="F63" s="160" t="s">
        <v>73</v>
      </c>
      <c r="G63" s="818"/>
    </row>
    <row r="64" spans="1:7" ht="13.5" customHeight="1">
      <c r="A64" s="130" t="s">
        <v>48</v>
      </c>
      <c r="B64" s="148">
        <v>100</v>
      </c>
      <c r="C64" s="323">
        <v>100</v>
      </c>
      <c r="D64" s="294">
        <v>85</v>
      </c>
      <c r="E64" s="294">
        <v>85</v>
      </c>
      <c r="F64" s="160" t="s">
        <v>73</v>
      </c>
      <c r="G64" s="818"/>
    </row>
    <row r="65" spans="1:7" ht="13.5" customHeight="1">
      <c r="A65" s="130" t="s">
        <v>46</v>
      </c>
      <c r="B65" s="148">
        <v>89.3</v>
      </c>
      <c r="C65" s="323">
        <v>50</v>
      </c>
      <c r="D65" s="294">
        <v>85</v>
      </c>
      <c r="E65" s="294">
        <v>85</v>
      </c>
      <c r="F65" s="160" t="s">
        <v>73</v>
      </c>
      <c r="G65" s="818"/>
    </row>
    <row r="66" spans="1:7" ht="9" customHeight="1">
      <c r="A66" s="130"/>
      <c r="B66" s="142"/>
      <c r="C66" s="324"/>
      <c r="D66" s="295"/>
      <c r="E66" s="169"/>
      <c r="F66" s="289"/>
      <c r="G66" s="818"/>
    </row>
    <row r="67" spans="1:7" s="264" customFormat="1" ht="13.5" customHeight="1">
      <c r="A67" s="122" t="s">
        <v>51</v>
      </c>
      <c r="B67" s="247">
        <v>80</v>
      </c>
      <c r="C67" s="322">
        <v>87.2</v>
      </c>
      <c r="D67" s="247"/>
      <c r="E67" s="247"/>
      <c r="F67" s="143" t="s">
        <v>73</v>
      </c>
      <c r="G67" s="818"/>
    </row>
    <row r="68" spans="1:7" ht="13.5" customHeight="1">
      <c r="A68" s="130" t="s">
        <v>54</v>
      </c>
      <c r="B68" s="180">
        <v>50</v>
      </c>
      <c r="C68" s="323">
        <v>85.7</v>
      </c>
      <c r="D68" s="294">
        <v>85</v>
      </c>
      <c r="E68" s="294">
        <v>85</v>
      </c>
      <c r="F68" s="160" t="s">
        <v>73</v>
      </c>
      <c r="G68" s="818"/>
    </row>
    <row r="69" spans="1:7" ht="13.5" customHeight="1">
      <c r="A69" s="130" t="s">
        <v>52</v>
      </c>
      <c r="B69" s="180">
        <v>100</v>
      </c>
      <c r="C69" s="323">
        <v>100</v>
      </c>
      <c r="D69" s="294">
        <v>85</v>
      </c>
      <c r="E69" s="294">
        <v>85</v>
      </c>
      <c r="F69" s="160" t="s">
        <v>73</v>
      </c>
      <c r="G69" s="818"/>
    </row>
    <row r="70" spans="1:7" ht="13.5" customHeight="1">
      <c r="A70" s="130" t="s">
        <v>53</v>
      </c>
      <c r="B70" s="180">
        <v>100</v>
      </c>
      <c r="C70" s="323">
        <v>87.5</v>
      </c>
      <c r="D70" s="294">
        <v>85</v>
      </c>
      <c r="E70" s="294">
        <v>85</v>
      </c>
      <c r="F70" s="160" t="s">
        <v>73</v>
      </c>
      <c r="G70" s="818"/>
    </row>
    <row r="71" spans="1:7" ht="13.5" customHeight="1">
      <c r="A71" s="130" t="s">
        <v>56</v>
      </c>
      <c r="B71" s="180">
        <v>0</v>
      </c>
      <c r="C71" s="323">
        <v>100</v>
      </c>
      <c r="D71" s="294">
        <v>85</v>
      </c>
      <c r="E71" s="294">
        <v>85</v>
      </c>
      <c r="F71" s="160" t="s">
        <v>73</v>
      </c>
      <c r="G71" s="818"/>
    </row>
    <row r="72" spans="1:7" ht="13.5" customHeight="1">
      <c r="A72" s="130" t="s">
        <v>57</v>
      </c>
      <c r="B72" s="180">
        <v>0</v>
      </c>
      <c r="C72" s="323">
        <v>85</v>
      </c>
      <c r="D72" s="294">
        <v>85</v>
      </c>
      <c r="E72" s="294">
        <v>85</v>
      </c>
      <c r="F72" s="160" t="s">
        <v>73</v>
      </c>
      <c r="G72" s="818"/>
    </row>
    <row r="73" spans="1:7" ht="13.5" customHeight="1">
      <c r="A73" s="130" t="s">
        <v>55</v>
      </c>
      <c r="B73" s="180">
        <v>0</v>
      </c>
      <c r="C73" s="323">
        <v>0</v>
      </c>
      <c r="D73" s="294">
        <v>85</v>
      </c>
      <c r="E73" s="294">
        <v>85</v>
      </c>
      <c r="F73" s="160" t="s">
        <v>73</v>
      </c>
      <c r="G73" s="818"/>
    </row>
    <row r="74" spans="1:7" ht="9" customHeight="1">
      <c r="A74" s="130"/>
      <c r="B74" s="290"/>
      <c r="C74" s="324"/>
      <c r="D74" s="295"/>
      <c r="E74" s="169"/>
      <c r="F74" s="289"/>
      <c r="G74" s="818"/>
    </row>
    <row r="75" spans="1:7" s="264" customFormat="1" ht="13.5" customHeight="1">
      <c r="A75" s="122" t="s">
        <v>78</v>
      </c>
      <c r="B75" s="247">
        <v>85.7</v>
      </c>
      <c r="C75" s="322">
        <v>80.8</v>
      </c>
      <c r="D75" s="247"/>
      <c r="E75" s="143"/>
      <c r="F75" s="143" t="s">
        <v>73</v>
      </c>
      <c r="G75" s="818"/>
    </row>
    <row r="76" spans="1:7" ht="13.5" customHeight="1">
      <c r="A76" s="130" t="s">
        <v>58</v>
      </c>
      <c r="B76" s="291">
        <v>93.8</v>
      </c>
      <c r="C76" s="323">
        <v>100</v>
      </c>
      <c r="D76" s="294">
        <v>85</v>
      </c>
      <c r="E76" s="294">
        <v>85</v>
      </c>
      <c r="F76" s="160" t="s">
        <v>73</v>
      </c>
      <c r="G76" s="818"/>
    </row>
    <row r="77" spans="1:7" ht="13.5" customHeight="1">
      <c r="A77" s="130" t="s">
        <v>59</v>
      </c>
      <c r="B77" s="291">
        <v>0</v>
      </c>
      <c r="C77" s="323">
        <v>100</v>
      </c>
      <c r="D77" s="294">
        <v>85</v>
      </c>
      <c r="E77" s="294">
        <v>100</v>
      </c>
      <c r="F77" s="160" t="s">
        <v>73</v>
      </c>
      <c r="G77" s="818"/>
    </row>
    <row r="78" spans="1:7" ht="13.5" customHeight="1">
      <c r="A78" s="130" t="s">
        <v>60</v>
      </c>
      <c r="B78" s="291">
        <v>88.9</v>
      </c>
      <c r="C78" s="323">
        <v>66.7</v>
      </c>
      <c r="D78" s="294">
        <v>85</v>
      </c>
      <c r="E78" s="294">
        <v>85</v>
      </c>
      <c r="F78" s="160" t="s">
        <v>73</v>
      </c>
      <c r="G78" s="818"/>
    </row>
    <row r="79" spans="1:7" ht="13.5" customHeight="1">
      <c r="A79" s="130" t="s">
        <v>61</v>
      </c>
      <c r="B79" s="291">
        <v>71.400000000000006</v>
      </c>
      <c r="C79" s="323">
        <v>50</v>
      </c>
      <c r="D79" s="294">
        <v>85</v>
      </c>
      <c r="E79" s="294">
        <v>85</v>
      </c>
      <c r="F79" s="160" t="s">
        <v>73</v>
      </c>
      <c r="G79" s="818"/>
    </row>
    <row r="80" spans="1:7" ht="13.5" customHeight="1">
      <c r="A80" s="130" t="s">
        <v>62</v>
      </c>
      <c r="B80" s="291">
        <v>66.7</v>
      </c>
      <c r="C80" s="323">
        <v>60</v>
      </c>
      <c r="D80" s="294">
        <v>85</v>
      </c>
      <c r="E80" s="85">
        <v>80</v>
      </c>
      <c r="F80" s="160" t="s">
        <v>73</v>
      </c>
      <c r="G80" s="818"/>
    </row>
    <row r="81" spans="1:9" ht="9" customHeight="1">
      <c r="A81" s="130"/>
      <c r="B81" s="290"/>
      <c r="C81" s="324"/>
      <c r="D81" s="295"/>
      <c r="E81" s="169"/>
      <c r="F81" s="289"/>
      <c r="G81" s="818"/>
    </row>
    <row r="82" spans="1:9" s="264" customFormat="1" ht="13.5" customHeight="1">
      <c r="A82" s="122" t="s">
        <v>63</v>
      </c>
      <c r="B82" s="292">
        <v>83.3</v>
      </c>
      <c r="C82" s="322">
        <v>59.2</v>
      </c>
      <c r="D82" s="247"/>
      <c r="E82" s="292"/>
      <c r="F82" s="143" t="s">
        <v>73</v>
      </c>
      <c r="G82" s="818"/>
    </row>
    <row r="83" spans="1:9" ht="13.5" customHeight="1">
      <c r="A83" s="130" t="s">
        <v>64</v>
      </c>
      <c r="B83" s="291">
        <v>0</v>
      </c>
      <c r="C83" s="323">
        <v>0</v>
      </c>
      <c r="D83" s="294">
        <v>85</v>
      </c>
      <c r="E83" s="294">
        <v>85</v>
      </c>
      <c r="F83" s="160" t="s">
        <v>73</v>
      </c>
      <c r="G83" s="818"/>
    </row>
    <row r="84" spans="1:9" ht="13.5" customHeight="1">
      <c r="A84" s="130" t="s">
        <v>65</v>
      </c>
      <c r="B84" s="291">
        <v>69.2</v>
      </c>
      <c r="C84" s="323">
        <v>68.8</v>
      </c>
      <c r="D84" s="294">
        <v>85</v>
      </c>
      <c r="E84" s="294">
        <v>87</v>
      </c>
      <c r="F84" s="160" t="s">
        <v>73</v>
      </c>
      <c r="G84" s="818"/>
    </row>
    <row r="85" spans="1:9" ht="13.5" customHeight="1">
      <c r="A85" s="130" t="s">
        <v>66</v>
      </c>
      <c r="B85" s="291">
        <v>85.7</v>
      </c>
      <c r="C85" s="323">
        <v>60</v>
      </c>
      <c r="D85" s="294">
        <v>85</v>
      </c>
      <c r="E85" s="294">
        <v>85</v>
      </c>
      <c r="F85" s="160" t="s">
        <v>73</v>
      </c>
      <c r="G85" s="818"/>
    </row>
    <row r="86" spans="1:9" ht="13.5" customHeight="1">
      <c r="A86" s="130" t="s">
        <v>67</v>
      </c>
      <c r="B86" s="291">
        <v>90.9</v>
      </c>
      <c r="C86" s="323">
        <v>50</v>
      </c>
      <c r="D86" s="294">
        <v>85</v>
      </c>
      <c r="E86" s="294">
        <v>85</v>
      </c>
      <c r="F86" s="160" t="s">
        <v>73</v>
      </c>
      <c r="G86" s="818"/>
    </row>
    <row r="87" spans="1:9" ht="13.5" customHeight="1">
      <c r="A87" s="130" t="s">
        <v>68</v>
      </c>
      <c r="B87" s="291">
        <v>100</v>
      </c>
      <c r="C87" s="323">
        <v>50</v>
      </c>
      <c r="D87" s="294">
        <v>85</v>
      </c>
      <c r="E87" s="85">
        <v>80</v>
      </c>
      <c r="F87" s="160" t="s">
        <v>73</v>
      </c>
      <c r="G87" s="818"/>
      <c r="I87" s="2" t="s">
        <v>69</v>
      </c>
    </row>
    <row r="88" spans="1:9" ht="9.75" customHeight="1">
      <c r="A88" s="130"/>
      <c r="B88" s="169"/>
      <c r="C88" s="197"/>
      <c r="D88" s="142"/>
      <c r="E88" s="294"/>
      <c r="F88" s="289"/>
      <c r="G88" s="819"/>
    </row>
    <row r="89" spans="1:9" ht="27" customHeight="1">
      <c r="A89" s="23" t="s">
        <v>317</v>
      </c>
      <c r="C89" s="16"/>
      <c r="D89" s="16"/>
    </row>
    <row r="90" spans="1:9">
      <c r="A90" s="8"/>
    </row>
  </sheetData>
  <mergeCells count="8">
    <mergeCell ref="G9:G88"/>
    <mergeCell ref="A1:G1"/>
    <mergeCell ref="A7:G7"/>
    <mergeCell ref="A5:G5"/>
    <mergeCell ref="A3:G3"/>
    <mergeCell ref="A2:G2"/>
    <mergeCell ref="A4:G4"/>
    <mergeCell ref="A6:G6"/>
  </mergeCells>
  <conditionalFormatting sqref="E10:E11 E13:E18 E21:E26 E29:E36 E39:E50 E53:E58 E61:E65 E68:E73 E76:E80 E83:E87">
    <cfRule type="cellIs" dxfId="0" priority="1" operator="lessThan">
      <formula>84.99</formula>
    </cfRule>
  </conditionalFormatting>
  <printOptions horizontalCentered="1"/>
  <pageMargins left="0.39370078740157483" right="0.39370078740157483" top="0.39370078740157483" bottom="0.19685039370078741" header="0.15748031496062992" footer="0.15748031496062992"/>
  <pageSetup paperSize="9" scale="66" orientation="landscape" r:id="rId1"/>
  <rowBreaks count="1" manualBreakCount="1">
    <brk id="50" max="7" man="1"/>
  </rowBreaks>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6"/>
  <sheetViews>
    <sheetView view="pageBreakPreview" zoomScale="80" zoomScaleNormal="160" zoomScaleSheetLayoutView="80" workbookViewId="0">
      <pane ySplit="11" topLeftCell="A72" activePane="bottomLeft" state="frozen"/>
      <selection pane="bottomLeft" activeCell="A85" sqref="A85:XFD85"/>
    </sheetView>
  </sheetViews>
  <sheetFormatPr defaultColWidth="30.85546875" defaultRowHeight="14.25"/>
  <cols>
    <col min="1" max="1" width="38.5703125" style="36" customWidth="1"/>
    <col min="2" max="2" width="11.5703125" style="36" customWidth="1"/>
    <col min="3" max="3" width="13" style="36" customWidth="1"/>
    <col min="4" max="4" width="12" style="36" customWidth="1"/>
    <col min="5" max="5" width="19.85546875" style="36" customWidth="1"/>
    <col min="6" max="6" width="12.7109375" style="36" customWidth="1"/>
    <col min="7" max="7" width="20.28515625" style="36" customWidth="1"/>
    <col min="8" max="8" width="13.140625" style="36" customWidth="1"/>
    <col min="9" max="9" width="20.28515625" style="36" hidden="1" customWidth="1"/>
    <col min="10" max="10" width="13.7109375" style="36" customWidth="1"/>
    <col min="11" max="11" width="20.28515625" style="36" customWidth="1"/>
    <col min="12" max="12" width="15.42578125" style="36" customWidth="1"/>
    <col min="13" max="13" width="12.7109375" style="36" customWidth="1"/>
    <col min="14" max="16384" width="30.85546875" style="36"/>
  </cols>
  <sheetData>
    <row r="1" spans="1:15" ht="21">
      <c r="A1" s="672" t="s">
        <v>246</v>
      </c>
      <c r="B1" s="672"/>
      <c r="C1" s="672"/>
      <c r="D1" s="672"/>
      <c r="E1" s="672"/>
      <c r="F1" s="672"/>
      <c r="G1" s="672"/>
      <c r="H1" s="672"/>
      <c r="I1" s="672"/>
      <c r="J1" s="672"/>
      <c r="K1" s="672"/>
      <c r="L1" s="672"/>
      <c r="M1" s="672"/>
    </row>
    <row r="2" spans="1:15" ht="9" customHeight="1">
      <c r="A2" s="699"/>
      <c r="B2" s="699"/>
      <c r="C2" s="699"/>
      <c r="D2" s="699"/>
      <c r="E2" s="699"/>
      <c r="F2" s="699"/>
      <c r="G2" s="699"/>
      <c r="H2" s="699"/>
      <c r="I2" s="699"/>
      <c r="J2" s="699"/>
      <c r="K2" s="699"/>
      <c r="L2" s="699"/>
      <c r="M2" s="699"/>
    </row>
    <row r="3" spans="1:15" ht="19.5" customHeight="1">
      <c r="A3" s="672" t="s">
        <v>638</v>
      </c>
      <c r="B3" s="672"/>
      <c r="C3" s="672"/>
      <c r="D3" s="672"/>
      <c r="E3" s="672"/>
      <c r="F3" s="672"/>
      <c r="G3" s="672"/>
      <c r="H3" s="672"/>
      <c r="I3" s="672"/>
      <c r="J3" s="672"/>
      <c r="K3" s="672"/>
      <c r="L3" s="672"/>
      <c r="M3" s="672"/>
    </row>
    <row r="4" spans="1:15" ht="11.25" customHeight="1">
      <c r="A4" s="701"/>
      <c r="B4" s="701"/>
      <c r="C4" s="701"/>
      <c r="D4" s="701"/>
      <c r="E4" s="701"/>
      <c r="F4" s="701"/>
      <c r="G4" s="701"/>
      <c r="H4" s="701"/>
      <c r="I4" s="701"/>
      <c r="J4" s="701"/>
      <c r="K4" s="701"/>
      <c r="L4" s="701"/>
      <c r="M4" s="701"/>
      <c r="N4" s="38"/>
      <c r="O4" s="38"/>
    </row>
    <row r="5" spans="1:15" ht="15" customHeight="1">
      <c r="A5" s="692" t="s">
        <v>247</v>
      </c>
      <c r="B5" s="692"/>
      <c r="C5" s="692"/>
      <c r="D5" s="692"/>
      <c r="E5" s="692"/>
      <c r="F5" s="692"/>
      <c r="G5" s="692"/>
      <c r="H5" s="692"/>
      <c r="I5" s="692"/>
      <c r="J5" s="692"/>
      <c r="K5" s="692"/>
      <c r="L5" s="692"/>
      <c r="M5" s="692"/>
      <c r="N5" s="38"/>
      <c r="O5" s="38"/>
    </row>
    <row r="6" spans="1:15" ht="21" customHeight="1">
      <c r="A6" s="692" t="s">
        <v>390</v>
      </c>
      <c r="B6" s="692"/>
      <c r="C6" s="692"/>
      <c r="D6" s="692"/>
      <c r="E6" s="692"/>
      <c r="F6" s="692"/>
      <c r="G6" s="692"/>
      <c r="H6" s="692"/>
      <c r="I6" s="692"/>
      <c r="J6" s="692"/>
      <c r="K6" s="692"/>
      <c r="L6" s="692"/>
      <c r="M6" s="692"/>
      <c r="N6" s="38"/>
      <c r="O6" s="38"/>
    </row>
    <row r="7" spans="1:15" ht="26.25" customHeight="1">
      <c r="A7" s="700" t="s">
        <v>305</v>
      </c>
      <c r="B7" s="700"/>
      <c r="C7" s="700"/>
      <c r="D7" s="700"/>
      <c r="E7" s="700"/>
      <c r="F7" s="700"/>
      <c r="G7" s="700"/>
      <c r="H7" s="700"/>
      <c r="I7" s="700"/>
      <c r="J7" s="700"/>
      <c r="K7" s="700"/>
      <c r="L7" s="700"/>
      <c r="M7" s="700"/>
      <c r="N7" s="38"/>
      <c r="O7" s="38"/>
    </row>
    <row r="8" spans="1:15" ht="36" customHeight="1">
      <c r="A8" s="687" t="s">
        <v>71</v>
      </c>
      <c r="B8" s="684">
        <v>2017</v>
      </c>
      <c r="C8" s="686"/>
      <c r="D8" s="684">
        <v>2018</v>
      </c>
      <c r="E8" s="685"/>
      <c r="F8" s="686"/>
      <c r="G8" s="684">
        <v>2019</v>
      </c>
      <c r="H8" s="685"/>
      <c r="I8" s="685"/>
      <c r="J8" s="686"/>
      <c r="K8" s="678">
        <v>2020</v>
      </c>
      <c r="L8" s="680"/>
      <c r="M8" s="697" t="s">
        <v>72</v>
      </c>
      <c r="N8" s="38"/>
      <c r="O8" s="38"/>
    </row>
    <row r="9" spans="1:15" ht="76.5" customHeight="1">
      <c r="A9" s="688"/>
      <c r="B9" s="73" t="s">
        <v>633</v>
      </c>
      <c r="C9" s="73" t="s">
        <v>98</v>
      </c>
      <c r="D9" s="598" t="s">
        <v>654</v>
      </c>
      <c r="E9" s="73" t="s">
        <v>552</v>
      </c>
      <c r="F9" s="73" t="s">
        <v>245</v>
      </c>
      <c r="G9" s="73" t="s">
        <v>553</v>
      </c>
      <c r="H9" s="598" t="s">
        <v>635</v>
      </c>
      <c r="I9" s="73" t="s">
        <v>548</v>
      </c>
      <c r="J9" s="588" t="s">
        <v>637</v>
      </c>
      <c r="K9" s="73" t="s">
        <v>655</v>
      </c>
      <c r="L9" s="73" t="s">
        <v>640</v>
      </c>
      <c r="M9" s="698"/>
    </row>
    <row r="10" spans="1:15" ht="2.25" customHeight="1">
      <c r="A10" s="47"/>
      <c r="B10" s="66"/>
      <c r="C10" s="66"/>
      <c r="D10" s="478"/>
      <c r="E10" s="67"/>
      <c r="F10" s="66"/>
      <c r="G10" s="66"/>
      <c r="H10" s="478"/>
      <c r="I10" s="67"/>
      <c r="J10" s="152"/>
      <c r="K10" s="67"/>
      <c r="L10" s="67"/>
      <c r="M10" s="67"/>
    </row>
    <row r="11" spans="1:15" ht="15" customHeight="1">
      <c r="A11" s="14" t="s">
        <v>0</v>
      </c>
      <c r="B11" s="149"/>
      <c r="C11" s="149"/>
      <c r="D11" s="608"/>
      <c r="E11" s="95"/>
      <c r="F11" s="137">
        <v>87.9</v>
      </c>
      <c r="G11" s="149"/>
      <c r="H11" s="607"/>
      <c r="I11" s="95"/>
      <c r="J11" s="137"/>
      <c r="K11" s="95"/>
      <c r="L11" s="95"/>
      <c r="M11" s="95"/>
    </row>
    <row r="12" spans="1:15" ht="13.5" customHeight="1">
      <c r="A12" s="47" t="s">
        <v>1</v>
      </c>
      <c r="B12" s="151">
        <v>0.9</v>
      </c>
      <c r="C12" s="151">
        <v>1</v>
      </c>
      <c r="D12" s="605">
        <v>95</v>
      </c>
      <c r="E12" s="694" t="s">
        <v>367</v>
      </c>
      <c r="F12" s="140">
        <v>95.5</v>
      </c>
      <c r="G12" s="140">
        <v>90</v>
      </c>
      <c r="H12" s="605">
        <v>90</v>
      </c>
      <c r="I12" s="337" t="s">
        <v>303</v>
      </c>
      <c r="J12" s="332">
        <v>88.89</v>
      </c>
      <c r="K12" s="337"/>
      <c r="L12" s="337"/>
      <c r="M12" s="81" t="s">
        <v>73</v>
      </c>
    </row>
    <row r="13" spans="1:15" ht="15.75">
      <c r="A13" s="47" t="s">
        <v>2</v>
      </c>
      <c r="B13" s="163">
        <v>0.9</v>
      </c>
      <c r="C13" s="151">
        <v>0.98099999999999998</v>
      </c>
      <c r="D13" s="605">
        <v>98</v>
      </c>
      <c r="E13" s="695"/>
      <c r="F13" s="140">
        <v>94.7</v>
      </c>
      <c r="G13" s="140">
        <v>90</v>
      </c>
      <c r="H13" s="605">
        <v>90</v>
      </c>
      <c r="I13" s="337" t="s">
        <v>303</v>
      </c>
      <c r="J13" s="332">
        <v>92.68</v>
      </c>
      <c r="K13" s="337"/>
      <c r="L13" s="337"/>
      <c r="M13" s="81" t="s">
        <v>73</v>
      </c>
    </row>
    <row r="14" spans="1:15" ht="15.75">
      <c r="A14" s="47" t="s">
        <v>3</v>
      </c>
      <c r="B14" s="163">
        <v>0.9</v>
      </c>
      <c r="C14" s="151">
        <v>1</v>
      </c>
      <c r="D14" s="605">
        <v>90</v>
      </c>
      <c r="E14" s="695"/>
      <c r="F14" s="152">
        <v>89</v>
      </c>
      <c r="G14" s="140">
        <v>90</v>
      </c>
      <c r="H14" s="605">
        <v>90</v>
      </c>
      <c r="I14" s="337" t="s">
        <v>303</v>
      </c>
      <c r="J14" s="332">
        <v>94.56</v>
      </c>
      <c r="K14" s="337"/>
      <c r="L14" s="337"/>
      <c r="M14" s="81" t="s">
        <v>73</v>
      </c>
    </row>
    <row r="15" spans="1:15" ht="13.5" customHeight="1">
      <c r="A15" s="47" t="s">
        <v>4</v>
      </c>
      <c r="B15" s="163">
        <v>0.9</v>
      </c>
      <c r="C15" s="151">
        <v>0.97599999999999998</v>
      </c>
      <c r="D15" s="605">
        <v>95</v>
      </c>
      <c r="E15" s="695"/>
      <c r="F15" s="152">
        <v>92.6</v>
      </c>
      <c r="G15" s="140">
        <v>90</v>
      </c>
      <c r="H15" s="605">
        <v>90</v>
      </c>
      <c r="I15" s="337" t="s">
        <v>303</v>
      </c>
      <c r="J15" s="332">
        <v>96.05</v>
      </c>
      <c r="K15" s="337"/>
      <c r="L15" s="337"/>
      <c r="M15" s="81" t="s">
        <v>73</v>
      </c>
    </row>
    <row r="16" spans="1:15" ht="13.5" customHeight="1">
      <c r="A16" s="47" t="s">
        <v>5</v>
      </c>
      <c r="B16" s="163">
        <v>0.9</v>
      </c>
      <c r="C16" s="151">
        <v>0.66700000000000004</v>
      </c>
      <c r="D16" s="605">
        <v>95</v>
      </c>
      <c r="E16" s="695"/>
      <c r="F16" s="152">
        <v>66.099999999999994</v>
      </c>
      <c r="G16" s="140">
        <v>90</v>
      </c>
      <c r="H16" s="605">
        <v>90</v>
      </c>
      <c r="I16" s="337" t="s">
        <v>303</v>
      </c>
      <c r="J16" s="332">
        <v>81.13</v>
      </c>
      <c r="K16" s="337"/>
      <c r="L16" s="337"/>
      <c r="M16" s="81" t="s">
        <v>73</v>
      </c>
    </row>
    <row r="17" spans="1:13" ht="13.5" customHeight="1">
      <c r="A17" s="47" t="s">
        <v>6</v>
      </c>
      <c r="B17" s="163">
        <v>0.9</v>
      </c>
      <c r="C17" s="151">
        <v>0.81299999999999994</v>
      </c>
      <c r="D17" s="605">
        <v>79.599999999999994</v>
      </c>
      <c r="E17" s="695"/>
      <c r="F17" s="152">
        <v>79.599999999999994</v>
      </c>
      <c r="G17" s="140">
        <v>90</v>
      </c>
      <c r="H17" s="605">
        <v>90</v>
      </c>
      <c r="I17" s="337" t="s">
        <v>303</v>
      </c>
      <c r="J17" s="332">
        <v>74.14</v>
      </c>
      <c r="K17" s="337"/>
      <c r="L17" s="337"/>
      <c r="M17" s="81" t="s">
        <v>73</v>
      </c>
    </row>
    <row r="18" spans="1:13" ht="13.5" customHeight="1">
      <c r="A18" s="47" t="s">
        <v>7</v>
      </c>
      <c r="B18" s="163">
        <v>0.95</v>
      </c>
      <c r="C18" s="151">
        <v>0.92300000000000004</v>
      </c>
      <c r="D18" s="605">
        <v>93</v>
      </c>
      <c r="E18" s="695"/>
      <c r="F18" s="152">
        <v>86.7</v>
      </c>
      <c r="G18" s="140">
        <v>90</v>
      </c>
      <c r="H18" s="605">
        <v>90</v>
      </c>
      <c r="I18" s="337" t="s">
        <v>303</v>
      </c>
      <c r="J18" s="332">
        <v>91.57</v>
      </c>
      <c r="K18" s="337"/>
      <c r="L18" s="337"/>
      <c r="M18" s="81" t="s">
        <v>73</v>
      </c>
    </row>
    <row r="19" spans="1:13" ht="13.5" customHeight="1">
      <c r="A19" s="47" t="s">
        <v>8</v>
      </c>
      <c r="B19" s="163">
        <v>0.85</v>
      </c>
      <c r="C19" s="151">
        <v>0.97899999999999998</v>
      </c>
      <c r="D19" s="605">
        <v>90</v>
      </c>
      <c r="E19" s="695"/>
      <c r="F19" s="152">
        <v>92.2</v>
      </c>
      <c r="G19" s="140">
        <v>90</v>
      </c>
      <c r="H19" s="605">
        <v>92</v>
      </c>
      <c r="I19" s="337" t="s">
        <v>303</v>
      </c>
      <c r="J19" s="332">
        <v>92.59</v>
      </c>
      <c r="K19" s="337"/>
      <c r="L19" s="337"/>
      <c r="M19" s="81" t="s">
        <v>73</v>
      </c>
    </row>
    <row r="20" spans="1:13" ht="13.5" customHeight="1">
      <c r="A20" s="47" t="s">
        <v>9</v>
      </c>
      <c r="B20" s="163">
        <v>0.9</v>
      </c>
      <c r="C20" s="151">
        <v>0.44800000000000001</v>
      </c>
      <c r="D20" s="605">
        <v>95</v>
      </c>
      <c r="E20" s="695"/>
      <c r="F20" s="152">
        <v>83.3</v>
      </c>
      <c r="G20" s="140">
        <v>90</v>
      </c>
      <c r="H20" s="605">
        <v>90</v>
      </c>
      <c r="I20" s="337" t="s">
        <v>303</v>
      </c>
      <c r="J20" s="332">
        <v>70</v>
      </c>
      <c r="K20" s="337"/>
      <c r="L20" s="337"/>
      <c r="M20" s="81" t="s">
        <v>73</v>
      </c>
    </row>
    <row r="21" spans="1:13" ht="13.5" customHeight="1">
      <c r="A21" s="47"/>
      <c r="B21" s="393"/>
      <c r="C21" s="151"/>
      <c r="D21" s="600"/>
      <c r="E21" s="695"/>
      <c r="F21" s="142"/>
      <c r="G21" s="151"/>
      <c r="H21" s="600"/>
      <c r="I21" s="338" t="s">
        <v>303</v>
      </c>
      <c r="J21" s="591"/>
      <c r="K21" s="338"/>
      <c r="L21" s="338"/>
      <c r="M21" s="83"/>
    </row>
    <row r="22" spans="1:13" ht="13.5" customHeight="1">
      <c r="A22" s="14" t="s">
        <v>10</v>
      </c>
      <c r="B22" s="394"/>
      <c r="C22" s="149"/>
      <c r="D22" s="607"/>
      <c r="E22" s="695"/>
      <c r="F22" s="137">
        <v>94</v>
      </c>
      <c r="G22" s="149"/>
      <c r="H22" s="607"/>
      <c r="I22" s="238"/>
      <c r="J22" s="281"/>
      <c r="K22" s="238"/>
      <c r="L22" s="238"/>
      <c r="M22" s="95"/>
    </row>
    <row r="23" spans="1:13" ht="13.5" customHeight="1">
      <c r="A23" s="47" t="s">
        <v>11</v>
      </c>
      <c r="B23" s="393">
        <v>0.9</v>
      </c>
      <c r="C23" s="151">
        <v>0.78</v>
      </c>
      <c r="D23" s="605">
        <v>95</v>
      </c>
      <c r="E23" s="695"/>
      <c r="F23" s="140">
        <v>96.1</v>
      </c>
      <c r="G23" s="140">
        <v>90</v>
      </c>
      <c r="H23" s="605">
        <v>97</v>
      </c>
      <c r="I23" s="337" t="s">
        <v>303</v>
      </c>
      <c r="J23" s="332">
        <v>92</v>
      </c>
      <c r="K23" s="337"/>
      <c r="L23" s="337"/>
      <c r="M23" s="81" t="s">
        <v>73</v>
      </c>
    </row>
    <row r="24" spans="1:13" ht="13.5" customHeight="1">
      <c r="A24" s="47" t="s">
        <v>12</v>
      </c>
      <c r="B24" s="393">
        <v>0.9</v>
      </c>
      <c r="C24" s="151">
        <v>1</v>
      </c>
      <c r="D24" s="605">
        <v>95</v>
      </c>
      <c r="E24" s="695"/>
      <c r="F24" s="140">
        <v>84.6</v>
      </c>
      <c r="G24" s="140">
        <v>90</v>
      </c>
      <c r="H24" s="605">
        <v>95</v>
      </c>
      <c r="I24" s="337" t="s">
        <v>303</v>
      </c>
      <c r="J24" s="332">
        <v>91.67</v>
      </c>
      <c r="K24" s="337"/>
      <c r="L24" s="337"/>
      <c r="M24" s="81" t="s">
        <v>73</v>
      </c>
    </row>
    <row r="25" spans="1:13" ht="13.5" customHeight="1">
      <c r="A25" s="47" t="s">
        <v>13</v>
      </c>
      <c r="B25" s="393">
        <v>0.9</v>
      </c>
      <c r="C25" s="151">
        <v>1</v>
      </c>
      <c r="D25" s="605">
        <v>95</v>
      </c>
      <c r="E25" s="695"/>
      <c r="F25" s="140">
        <v>92.5</v>
      </c>
      <c r="G25" s="140">
        <v>90</v>
      </c>
      <c r="H25" s="605">
        <v>90</v>
      </c>
      <c r="I25" s="337" t="s">
        <v>303</v>
      </c>
      <c r="J25" s="332">
        <v>100</v>
      </c>
      <c r="K25" s="337"/>
      <c r="L25" s="337"/>
      <c r="M25" s="81" t="s">
        <v>73</v>
      </c>
    </row>
    <row r="26" spans="1:13" ht="13.5" customHeight="1">
      <c r="A26" s="47" t="s">
        <v>14</v>
      </c>
      <c r="B26" s="393">
        <v>0.9</v>
      </c>
      <c r="C26" s="151">
        <v>0.92700000000000005</v>
      </c>
      <c r="D26" s="605">
        <v>95</v>
      </c>
      <c r="E26" s="695"/>
      <c r="F26" s="140">
        <v>89.2</v>
      </c>
      <c r="G26" s="140">
        <v>90</v>
      </c>
      <c r="H26" s="605">
        <v>95</v>
      </c>
      <c r="I26" s="337" t="s">
        <v>303</v>
      </c>
      <c r="J26" s="332">
        <v>95.83</v>
      </c>
      <c r="K26" s="337"/>
      <c r="L26" s="337"/>
      <c r="M26" s="81" t="s">
        <v>73</v>
      </c>
    </row>
    <row r="27" spans="1:13" ht="13.5" customHeight="1">
      <c r="A27" s="47" t="s">
        <v>15</v>
      </c>
      <c r="B27" s="393">
        <v>0.95</v>
      </c>
      <c r="C27" s="151">
        <v>0.94</v>
      </c>
      <c r="D27" s="605">
        <v>100</v>
      </c>
      <c r="E27" s="695"/>
      <c r="F27" s="140">
        <v>94.2</v>
      </c>
      <c r="G27" s="140">
        <v>90</v>
      </c>
      <c r="H27" s="605">
        <v>95</v>
      </c>
      <c r="I27" s="337" t="s">
        <v>303</v>
      </c>
      <c r="J27" s="332">
        <v>91.95</v>
      </c>
      <c r="K27" s="337"/>
      <c r="L27" s="337"/>
      <c r="M27" s="81" t="s">
        <v>73</v>
      </c>
    </row>
    <row r="28" spans="1:13" ht="13.5" customHeight="1" thickBot="1">
      <c r="A28" s="47" t="s">
        <v>16</v>
      </c>
      <c r="B28" s="393">
        <v>0.9</v>
      </c>
      <c r="C28" s="151">
        <v>0.96899999999999997</v>
      </c>
      <c r="D28" s="605">
        <v>95</v>
      </c>
      <c r="E28" s="695"/>
      <c r="F28" s="140">
        <v>100</v>
      </c>
      <c r="G28" s="140">
        <v>90</v>
      </c>
      <c r="H28" s="605">
        <v>97</v>
      </c>
      <c r="I28" s="337" t="s">
        <v>303</v>
      </c>
      <c r="J28" s="332">
        <v>97.44</v>
      </c>
      <c r="K28" s="337"/>
      <c r="L28" s="337"/>
      <c r="M28" s="81" t="s">
        <v>73</v>
      </c>
    </row>
    <row r="29" spans="1:13" ht="13.5" customHeight="1" thickBot="1">
      <c r="A29" s="47"/>
      <c r="B29" s="395"/>
      <c r="C29" s="142"/>
      <c r="D29" s="600"/>
      <c r="E29" s="695"/>
      <c r="F29" s="142"/>
      <c r="G29" s="142"/>
      <c r="H29" s="600"/>
      <c r="I29" s="338" t="s">
        <v>303</v>
      </c>
      <c r="J29" s="591"/>
      <c r="K29" s="338"/>
      <c r="L29" s="338"/>
      <c r="M29" s="83"/>
    </row>
    <row r="30" spans="1:13" ht="13.5" customHeight="1">
      <c r="A30" s="14" t="s">
        <v>17</v>
      </c>
      <c r="B30" s="394"/>
      <c r="C30" s="154"/>
      <c r="D30" s="605"/>
      <c r="E30" s="695"/>
      <c r="F30" s="137">
        <v>92.1</v>
      </c>
      <c r="G30" s="154"/>
      <c r="H30" s="605"/>
      <c r="I30" s="339"/>
      <c r="J30" s="335"/>
      <c r="K30" s="339"/>
      <c r="L30" s="339"/>
      <c r="M30" s="84"/>
    </row>
    <row r="31" spans="1:13" ht="13.5" customHeight="1">
      <c r="A31" s="47" t="s">
        <v>18</v>
      </c>
      <c r="B31" s="393">
        <v>0.9</v>
      </c>
      <c r="C31" s="151">
        <v>0.92300000000000004</v>
      </c>
      <c r="D31" s="605">
        <v>95</v>
      </c>
      <c r="E31" s="695"/>
      <c r="F31" s="152">
        <v>94.1</v>
      </c>
      <c r="G31" s="140">
        <v>90</v>
      </c>
      <c r="H31" s="605">
        <v>95</v>
      </c>
      <c r="I31" s="337" t="s">
        <v>303</v>
      </c>
      <c r="J31" s="332">
        <v>96.88</v>
      </c>
      <c r="K31" s="337"/>
      <c r="L31" s="337"/>
      <c r="M31" s="81" t="s">
        <v>73</v>
      </c>
    </row>
    <row r="32" spans="1:13" ht="13.5" customHeight="1">
      <c r="A32" s="47" t="s">
        <v>19</v>
      </c>
      <c r="B32" s="393">
        <v>0.9</v>
      </c>
      <c r="C32" s="151">
        <v>0.88200000000000001</v>
      </c>
      <c r="D32" s="605">
        <v>95</v>
      </c>
      <c r="E32" s="695"/>
      <c r="F32" s="152">
        <v>92.2</v>
      </c>
      <c r="G32" s="140">
        <v>90</v>
      </c>
      <c r="H32" s="605">
        <v>90</v>
      </c>
      <c r="I32" s="337" t="s">
        <v>303</v>
      </c>
      <c r="J32" s="332">
        <v>95.35</v>
      </c>
      <c r="K32" s="337"/>
      <c r="L32" s="337"/>
      <c r="M32" s="81" t="s">
        <v>73</v>
      </c>
    </row>
    <row r="33" spans="1:13" ht="13.5" customHeight="1">
      <c r="A33" s="47" t="s">
        <v>20</v>
      </c>
      <c r="B33" s="393">
        <v>0.9</v>
      </c>
      <c r="C33" s="151">
        <v>0.76900000000000002</v>
      </c>
      <c r="D33" s="605">
        <v>95</v>
      </c>
      <c r="E33" s="695"/>
      <c r="F33" s="152">
        <v>69.400000000000006</v>
      </c>
      <c r="G33" s="140">
        <v>90</v>
      </c>
      <c r="H33" s="605">
        <v>90</v>
      </c>
      <c r="I33" s="337" t="s">
        <v>303</v>
      </c>
      <c r="J33" s="332">
        <v>76.27</v>
      </c>
      <c r="K33" s="337"/>
      <c r="L33" s="337"/>
      <c r="M33" s="81" t="s">
        <v>73</v>
      </c>
    </row>
    <row r="34" spans="1:13" ht="20.25" customHeight="1">
      <c r="A34" s="47" t="s">
        <v>21</v>
      </c>
      <c r="B34" s="393">
        <v>0.9</v>
      </c>
      <c r="C34" s="151">
        <v>0.70799999999999996</v>
      </c>
      <c r="D34" s="605">
        <v>95</v>
      </c>
      <c r="E34" s="695"/>
      <c r="F34" s="152">
        <v>61.5</v>
      </c>
      <c r="G34" s="140">
        <v>90</v>
      </c>
      <c r="H34" s="605">
        <v>90</v>
      </c>
      <c r="I34" s="337" t="s">
        <v>303</v>
      </c>
      <c r="J34" s="332">
        <v>63.41</v>
      </c>
      <c r="K34" s="337"/>
      <c r="L34" s="337"/>
      <c r="M34" s="81" t="s">
        <v>73</v>
      </c>
    </row>
    <row r="35" spans="1:13" ht="13.5" customHeight="1">
      <c r="A35" s="47" t="s">
        <v>22</v>
      </c>
      <c r="B35" s="393">
        <v>0.9</v>
      </c>
      <c r="C35" s="151">
        <v>0.95799999999999996</v>
      </c>
      <c r="D35" s="605">
        <v>95</v>
      </c>
      <c r="E35" s="695"/>
      <c r="F35" s="152">
        <v>98.2</v>
      </c>
      <c r="G35" s="140">
        <v>90</v>
      </c>
      <c r="H35" s="605">
        <v>90</v>
      </c>
      <c r="I35" s="337" t="s">
        <v>303</v>
      </c>
      <c r="J35" s="332">
        <v>99.03</v>
      </c>
      <c r="K35" s="337"/>
      <c r="L35" s="337"/>
      <c r="M35" s="81" t="s">
        <v>73</v>
      </c>
    </row>
    <row r="36" spans="1:13" ht="13.5" customHeight="1">
      <c r="A36" s="47" t="s">
        <v>23</v>
      </c>
      <c r="B36" s="393">
        <v>0.9</v>
      </c>
      <c r="C36" s="151">
        <v>0.89600000000000002</v>
      </c>
      <c r="D36" s="605">
        <v>95</v>
      </c>
      <c r="E36" s="695"/>
      <c r="F36" s="152">
        <v>85.2</v>
      </c>
      <c r="G36" s="140">
        <v>90</v>
      </c>
      <c r="H36" s="605">
        <v>90</v>
      </c>
      <c r="I36" s="337" t="s">
        <v>303</v>
      </c>
      <c r="J36" s="332">
        <v>85.92</v>
      </c>
      <c r="K36" s="337"/>
      <c r="L36" s="337"/>
      <c r="M36" s="81" t="s">
        <v>73</v>
      </c>
    </row>
    <row r="37" spans="1:13" ht="13.5" customHeight="1">
      <c r="A37" s="47" t="s">
        <v>24</v>
      </c>
      <c r="B37" s="393">
        <v>0.95</v>
      </c>
      <c r="C37" s="151">
        <v>0.93500000000000005</v>
      </c>
      <c r="D37" s="605">
        <v>95</v>
      </c>
      <c r="E37" s="695"/>
      <c r="F37" s="140">
        <v>92.4</v>
      </c>
      <c r="G37" s="140">
        <v>90</v>
      </c>
      <c r="H37" s="605">
        <v>90</v>
      </c>
      <c r="I37" s="337" t="s">
        <v>303</v>
      </c>
      <c r="J37" s="332">
        <v>97.42</v>
      </c>
      <c r="K37" s="337"/>
      <c r="L37" s="337"/>
      <c r="M37" s="81" t="s">
        <v>73</v>
      </c>
    </row>
    <row r="38" spans="1:13" ht="13.5" customHeight="1" thickBot="1">
      <c r="A38" s="47" t="s">
        <v>25</v>
      </c>
      <c r="B38" s="393">
        <v>0.9</v>
      </c>
      <c r="C38" s="151">
        <v>0.86399999999999999</v>
      </c>
      <c r="D38" s="605">
        <v>90</v>
      </c>
      <c r="E38" s="695"/>
      <c r="F38" s="140">
        <v>98.1</v>
      </c>
      <c r="G38" s="140">
        <v>90</v>
      </c>
      <c r="H38" s="605">
        <v>90</v>
      </c>
      <c r="I38" s="337" t="s">
        <v>303</v>
      </c>
      <c r="J38" s="332">
        <v>87.1</v>
      </c>
      <c r="K38" s="337"/>
      <c r="L38" s="337"/>
      <c r="M38" s="81" t="s">
        <v>73</v>
      </c>
    </row>
    <row r="39" spans="1:13" ht="13.5" customHeight="1" thickBot="1">
      <c r="A39" s="47"/>
      <c r="B39" s="395"/>
      <c r="C39" s="142"/>
      <c r="D39" s="600"/>
      <c r="E39" s="696"/>
      <c r="F39" s="142"/>
      <c r="G39" s="142"/>
      <c r="H39" s="600"/>
      <c r="I39" s="338" t="s">
        <v>303</v>
      </c>
      <c r="J39" s="591"/>
      <c r="K39" s="338"/>
      <c r="L39" s="338"/>
      <c r="M39" s="83"/>
    </row>
    <row r="40" spans="1:13" ht="34.5" customHeight="1">
      <c r="A40" s="73" t="s">
        <v>80</v>
      </c>
      <c r="B40" s="394"/>
      <c r="C40" s="149"/>
      <c r="D40" s="607"/>
      <c r="E40" s="14"/>
      <c r="F40" s="137">
        <v>86.4</v>
      </c>
      <c r="G40" s="149"/>
      <c r="H40" s="607"/>
      <c r="I40" s="73"/>
      <c r="J40" s="590"/>
      <c r="K40" s="73"/>
      <c r="L40" s="73"/>
      <c r="M40" s="14"/>
    </row>
    <row r="41" spans="1:13" ht="13.5" customHeight="1">
      <c r="A41" s="47" t="s">
        <v>26</v>
      </c>
      <c r="B41" s="393">
        <v>0.9</v>
      </c>
      <c r="C41" s="151">
        <v>0.68100000000000005</v>
      </c>
      <c r="D41" s="605">
        <v>90</v>
      </c>
      <c r="E41" s="694" t="s">
        <v>367</v>
      </c>
      <c r="F41" s="152">
        <v>79.900000000000006</v>
      </c>
      <c r="G41" s="140">
        <v>90</v>
      </c>
      <c r="H41" s="605">
        <v>90</v>
      </c>
      <c r="I41" s="337" t="s">
        <v>303</v>
      </c>
      <c r="J41" s="332">
        <v>76.86</v>
      </c>
      <c r="K41" s="337"/>
      <c r="L41" s="337"/>
      <c r="M41" s="81" t="s">
        <v>73</v>
      </c>
    </row>
    <row r="42" spans="1:13" ht="13.5" customHeight="1">
      <c r="A42" s="47" t="s">
        <v>27</v>
      </c>
      <c r="B42" s="393">
        <v>0.85</v>
      </c>
      <c r="C42" s="151">
        <v>0.89900000000000002</v>
      </c>
      <c r="D42" s="605">
        <v>95</v>
      </c>
      <c r="E42" s="695"/>
      <c r="F42" s="152">
        <v>85.9</v>
      </c>
      <c r="G42" s="140">
        <v>90</v>
      </c>
      <c r="H42" s="605">
        <v>90</v>
      </c>
      <c r="I42" s="337" t="s">
        <v>303</v>
      </c>
      <c r="J42" s="332">
        <v>83.87</v>
      </c>
      <c r="K42" s="337"/>
      <c r="L42" s="337"/>
      <c r="M42" s="81" t="s">
        <v>73</v>
      </c>
    </row>
    <row r="43" spans="1:13" ht="13.5" customHeight="1">
      <c r="A43" s="47" t="s">
        <v>259</v>
      </c>
      <c r="B43" s="393">
        <v>0.9</v>
      </c>
      <c r="C43" s="151">
        <v>0.66100000000000003</v>
      </c>
      <c r="D43" s="605">
        <v>95</v>
      </c>
      <c r="E43" s="695"/>
      <c r="F43" s="152">
        <v>70</v>
      </c>
      <c r="G43" s="140">
        <v>90</v>
      </c>
      <c r="H43" s="605">
        <v>90</v>
      </c>
      <c r="I43" s="337" t="s">
        <v>303</v>
      </c>
      <c r="J43" s="332">
        <v>63.06</v>
      </c>
      <c r="K43" s="337"/>
      <c r="L43" s="337"/>
      <c r="M43" s="81" t="s">
        <v>73</v>
      </c>
    </row>
    <row r="44" spans="1:13" ht="90">
      <c r="A44" s="47" t="s">
        <v>29</v>
      </c>
      <c r="B44" s="393">
        <v>1</v>
      </c>
      <c r="C44" s="151">
        <v>0.61399999999999999</v>
      </c>
      <c r="D44" s="605">
        <v>95</v>
      </c>
      <c r="E44" s="695"/>
      <c r="F44" s="152">
        <v>73.2</v>
      </c>
      <c r="G44" s="140">
        <v>90</v>
      </c>
      <c r="H44" s="605">
        <v>90</v>
      </c>
      <c r="I44" s="337" t="s">
        <v>460</v>
      </c>
      <c r="J44" s="332">
        <v>74</v>
      </c>
      <c r="K44" s="337"/>
      <c r="L44" s="337"/>
      <c r="M44" s="81" t="s">
        <v>73</v>
      </c>
    </row>
    <row r="45" spans="1:13" ht="13.5" customHeight="1">
      <c r="A45" s="47" t="s">
        <v>30</v>
      </c>
      <c r="B45" s="393">
        <v>0.9</v>
      </c>
      <c r="C45" s="151">
        <v>0.91</v>
      </c>
      <c r="D45" s="605">
        <v>95</v>
      </c>
      <c r="E45" s="695"/>
      <c r="F45" s="152">
        <v>90.9</v>
      </c>
      <c r="G45" s="140">
        <v>90</v>
      </c>
      <c r="H45" s="605">
        <v>90</v>
      </c>
      <c r="I45" s="337" t="s">
        <v>303</v>
      </c>
      <c r="J45" s="332">
        <v>90.16</v>
      </c>
      <c r="K45" s="337"/>
      <c r="L45" s="337"/>
      <c r="M45" s="81" t="s">
        <v>73</v>
      </c>
    </row>
    <row r="46" spans="1:13" ht="13.5" customHeight="1">
      <c r="A46" s="47" t="s">
        <v>31</v>
      </c>
      <c r="B46" s="393">
        <v>1</v>
      </c>
      <c r="C46" s="151">
        <v>0.86699999999999999</v>
      </c>
      <c r="D46" s="605">
        <v>95</v>
      </c>
      <c r="E46" s="695"/>
      <c r="F46" s="152">
        <v>88.9</v>
      </c>
      <c r="G46" s="140">
        <v>90</v>
      </c>
      <c r="H46" s="605">
        <v>90</v>
      </c>
      <c r="I46" s="337" t="s">
        <v>303</v>
      </c>
      <c r="J46" s="332">
        <v>91.18</v>
      </c>
      <c r="K46" s="337"/>
      <c r="L46" s="337"/>
      <c r="M46" s="81" t="s">
        <v>73</v>
      </c>
    </row>
    <row r="47" spans="1:13" ht="13.5" customHeight="1">
      <c r="A47" s="47" t="s">
        <v>32</v>
      </c>
      <c r="B47" s="393">
        <v>0.9</v>
      </c>
      <c r="C47" s="140">
        <v>86.56</v>
      </c>
      <c r="D47" s="605">
        <v>90</v>
      </c>
      <c r="E47" s="695"/>
      <c r="F47" s="152">
        <v>86.33</v>
      </c>
      <c r="G47" s="140">
        <v>90</v>
      </c>
      <c r="H47" s="605">
        <v>90</v>
      </c>
      <c r="I47" s="337" t="s">
        <v>303</v>
      </c>
      <c r="J47" s="332">
        <v>85.75</v>
      </c>
      <c r="K47" s="337"/>
      <c r="L47" s="337"/>
      <c r="M47" s="81" t="s">
        <v>73</v>
      </c>
    </row>
    <row r="48" spans="1:13" ht="13.5" customHeight="1">
      <c r="A48" s="47" t="s">
        <v>33</v>
      </c>
      <c r="B48" s="393">
        <v>0.9</v>
      </c>
      <c r="C48" s="151">
        <v>0.97399999999999998</v>
      </c>
      <c r="D48" s="605">
        <v>90</v>
      </c>
      <c r="E48" s="695"/>
      <c r="F48" s="152">
        <v>96.4</v>
      </c>
      <c r="G48" s="140">
        <v>90</v>
      </c>
      <c r="H48" s="605">
        <v>90</v>
      </c>
      <c r="I48" s="337" t="s">
        <v>303</v>
      </c>
      <c r="J48" s="332">
        <v>87.76</v>
      </c>
      <c r="K48" s="337"/>
      <c r="L48" s="337"/>
      <c r="M48" s="81" t="s">
        <v>73</v>
      </c>
    </row>
    <row r="49" spans="1:13" ht="13.5" customHeight="1">
      <c r="A49" s="47" t="s">
        <v>34</v>
      </c>
      <c r="B49" s="393">
        <v>0.9</v>
      </c>
      <c r="C49" s="151">
        <v>0.93500000000000005</v>
      </c>
      <c r="D49" s="605">
        <v>95</v>
      </c>
      <c r="E49" s="695"/>
      <c r="F49" s="152">
        <v>98</v>
      </c>
      <c r="G49" s="140">
        <v>90</v>
      </c>
      <c r="H49" s="605">
        <v>95</v>
      </c>
      <c r="I49" s="337" t="s">
        <v>303</v>
      </c>
      <c r="J49" s="332">
        <v>90.38</v>
      </c>
      <c r="K49" s="337"/>
      <c r="L49" s="337"/>
      <c r="M49" s="81" t="s">
        <v>73</v>
      </c>
    </row>
    <row r="50" spans="1:13" ht="13.5" customHeight="1">
      <c r="A50" s="47" t="s">
        <v>35</v>
      </c>
      <c r="B50" s="393">
        <v>0.8</v>
      </c>
      <c r="C50" s="151">
        <v>0.92400000000000004</v>
      </c>
      <c r="D50" s="605">
        <v>95</v>
      </c>
      <c r="E50" s="695"/>
      <c r="F50" s="140">
        <v>87.7</v>
      </c>
      <c r="G50" s="140">
        <v>90</v>
      </c>
      <c r="H50" s="605">
        <v>90</v>
      </c>
      <c r="I50" s="337" t="s">
        <v>303</v>
      </c>
      <c r="J50" s="332">
        <v>93.41</v>
      </c>
      <c r="K50" s="337"/>
      <c r="L50" s="337"/>
      <c r="M50" s="81" t="s">
        <v>73</v>
      </c>
    </row>
    <row r="51" spans="1:13" ht="13.5" customHeight="1">
      <c r="A51" s="47" t="s">
        <v>36</v>
      </c>
      <c r="B51" s="393">
        <v>0.9</v>
      </c>
      <c r="C51" s="151">
        <v>0.81399999999999995</v>
      </c>
      <c r="D51" s="605">
        <v>95</v>
      </c>
      <c r="E51" s="695"/>
      <c r="F51" s="140">
        <v>71.400000000000006</v>
      </c>
      <c r="G51" s="140">
        <v>90</v>
      </c>
      <c r="H51" s="605">
        <v>95</v>
      </c>
      <c r="I51" s="337" t="s">
        <v>303</v>
      </c>
      <c r="J51" s="332">
        <v>72.22</v>
      </c>
      <c r="K51" s="337"/>
      <c r="L51" s="337"/>
      <c r="M51" s="81" t="s">
        <v>73</v>
      </c>
    </row>
    <row r="52" spans="1:13" ht="13.5" customHeight="1" thickBot="1">
      <c r="A52" s="47" t="s">
        <v>37</v>
      </c>
      <c r="B52" s="393">
        <v>0.9</v>
      </c>
      <c r="C52" s="151">
        <v>0.94199999999999995</v>
      </c>
      <c r="D52" s="605">
        <v>92.9</v>
      </c>
      <c r="E52" s="695"/>
      <c r="F52" s="140">
        <v>92.9</v>
      </c>
      <c r="G52" s="140">
        <v>90</v>
      </c>
      <c r="H52" s="605">
        <v>90</v>
      </c>
      <c r="I52" s="337" t="s">
        <v>303</v>
      </c>
      <c r="J52" s="332">
        <v>90.05</v>
      </c>
      <c r="K52" s="337"/>
      <c r="L52" s="337"/>
      <c r="M52" s="81" t="s">
        <v>73</v>
      </c>
    </row>
    <row r="53" spans="1:13" ht="13.5" customHeight="1" thickBot="1">
      <c r="A53" s="155"/>
      <c r="B53" s="395"/>
      <c r="C53" s="157"/>
      <c r="D53" s="609"/>
      <c r="E53" s="695"/>
      <c r="F53" s="157"/>
      <c r="G53" s="157"/>
      <c r="H53" s="609"/>
      <c r="I53" s="340" t="s">
        <v>303</v>
      </c>
      <c r="J53" s="592"/>
      <c r="K53" s="340"/>
      <c r="L53" s="340"/>
      <c r="M53" s="158"/>
    </row>
    <row r="54" spans="1:13" ht="13.5" customHeight="1">
      <c r="A54" s="14" t="s">
        <v>38</v>
      </c>
      <c r="B54" s="394"/>
      <c r="C54" s="149"/>
      <c r="D54" s="607"/>
      <c r="E54" s="695"/>
      <c r="F54" s="137">
        <v>92.4</v>
      </c>
      <c r="G54" s="149"/>
      <c r="H54" s="607"/>
      <c r="I54" s="339"/>
      <c r="J54" s="335"/>
      <c r="K54" s="339"/>
      <c r="L54" s="339"/>
      <c r="M54" s="84"/>
    </row>
    <row r="55" spans="1:13" ht="13.5" customHeight="1">
      <c r="A55" s="47" t="s">
        <v>39</v>
      </c>
      <c r="B55" s="393">
        <v>0.9</v>
      </c>
      <c r="C55" s="151">
        <v>0.89400000000000002</v>
      </c>
      <c r="D55" s="605">
        <v>95</v>
      </c>
      <c r="E55" s="695"/>
      <c r="F55" s="140">
        <v>97.8</v>
      </c>
      <c r="G55" s="140">
        <v>90</v>
      </c>
      <c r="H55" s="605">
        <v>90</v>
      </c>
      <c r="I55" s="337" t="s">
        <v>303</v>
      </c>
      <c r="J55" s="332">
        <v>88.72</v>
      </c>
      <c r="K55" s="337"/>
      <c r="L55" s="337"/>
      <c r="M55" s="81" t="s">
        <v>73</v>
      </c>
    </row>
    <row r="56" spans="1:13" ht="13.5" customHeight="1">
      <c r="A56" s="47" t="s">
        <v>40</v>
      </c>
      <c r="B56" s="393">
        <v>0.9</v>
      </c>
      <c r="C56" s="151">
        <v>0.93500000000000005</v>
      </c>
      <c r="D56" s="605">
        <v>95</v>
      </c>
      <c r="E56" s="695"/>
      <c r="F56" s="140">
        <v>97.7</v>
      </c>
      <c r="G56" s="140">
        <v>90</v>
      </c>
      <c r="H56" s="605">
        <v>90</v>
      </c>
      <c r="I56" s="337" t="s">
        <v>303</v>
      </c>
      <c r="J56" s="332">
        <v>84.09</v>
      </c>
      <c r="K56" s="337"/>
      <c r="L56" s="337"/>
      <c r="M56" s="81" t="s">
        <v>73</v>
      </c>
    </row>
    <row r="57" spans="1:13" ht="13.5" customHeight="1">
      <c r="A57" s="47" t="s">
        <v>41</v>
      </c>
      <c r="B57" s="393">
        <v>0.9</v>
      </c>
      <c r="C57" s="151">
        <v>0.95</v>
      </c>
      <c r="D57" s="605">
        <v>90</v>
      </c>
      <c r="E57" s="695"/>
      <c r="F57" s="152">
        <v>95.3</v>
      </c>
      <c r="G57" s="140">
        <v>90</v>
      </c>
      <c r="H57" s="605">
        <v>90</v>
      </c>
      <c r="I57" s="337" t="s">
        <v>303</v>
      </c>
      <c r="J57" s="332">
        <v>77.27</v>
      </c>
      <c r="K57" s="337"/>
      <c r="L57" s="337"/>
      <c r="M57" s="81" t="s">
        <v>73</v>
      </c>
    </row>
    <row r="58" spans="1:13" ht="13.5" customHeight="1">
      <c r="A58" s="47" t="s">
        <v>42</v>
      </c>
      <c r="B58" s="393">
        <v>0.9</v>
      </c>
      <c r="C58" s="151">
        <v>0.80800000000000005</v>
      </c>
      <c r="D58" s="605">
        <v>94.1</v>
      </c>
      <c r="E58" s="695"/>
      <c r="F58" s="140">
        <v>94.1</v>
      </c>
      <c r="G58" s="140">
        <v>90</v>
      </c>
      <c r="H58" s="605">
        <v>95</v>
      </c>
      <c r="I58" s="337" t="s">
        <v>303</v>
      </c>
      <c r="J58" s="332">
        <v>71.88</v>
      </c>
      <c r="K58" s="337"/>
      <c r="L58" s="337"/>
      <c r="M58" s="81" t="s">
        <v>73</v>
      </c>
    </row>
    <row r="59" spans="1:13" ht="13.5" customHeight="1">
      <c r="A59" s="47" t="s">
        <v>43</v>
      </c>
      <c r="B59" s="393">
        <v>0.85</v>
      </c>
      <c r="C59" s="151">
        <v>0.84199999999999997</v>
      </c>
      <c r="D59" s="605">
        <v>64.900000000000006</v>
      </c>
      <c r="E59" s="695"/>
      <c r="F59" s="140">
        <v>64.900000000000006</v>
      </c>
      <c r="G59" s="140">
        <v>90</v>
      </c>
      <c r="H59" s="605">
        <v>95</v>
      </c>
      <c r="I59" s="337" t="s">
        <v>303</v>
      </c>
      <c r="J59" s="332">
        <v>92.42</v>
      </c>
      <c r="K59" s="337"/>
      <c r="L59" s="337"/>
      <c r="M59" s="81" t="s">
        <v>73</v>
      </c>
    </row>
    <row r="60" spans="1:13" ht="13.5" customHeight="1" thickBot="1">
      <c r="A60" s="47" t="s">
        <v>44</v>
      </c>
      <c r="B60" s="393">
        <v>0.85</v>
      </c>
      <c r="C60" s="151">
        <v>0.89500000000000002</v>
      </c>
      <c r="D60" s="605">
        <v>90</v>
      </c>
      <c r="E60" s="695"/>
      <c r="F60" s="140">
        <v>83.3</v>
      </c>
      <c r="G60" s="140">
        <v>90</v>
      </c>
      <c r="H60" s="605">
        <v>95</v>
      </c>
      <c r="I60" s="337" t="s">
        <v>303</v>
      </c>
      <c r="J60" s="332">
        <v>97.56</v>
      </c>
      <c r="K60" s="337"/>
      <c r="L60" s="337"/>
      <c r="M60" s="81" t="s">
        <v>73</v>
      </c>
    </row>
    <row r="61" spans="1:13" ht="13.5" customHeight="1" thickBot="1">
      <c r="A61" s="47"/>
      <c r="B61" s="395"/>
      <c r="C61" s="142"/>
      <c r="D61" s="600"/>
      <c r="E61" s="695"/>
      <c r="F61" s="142"/>
      <c r="G61" s="142"/>
      <c r="H61" s="600"/>
      <c r="I61" s="338" t="s">
        <v>303</v>
      </c>
      <c r="J61" s="591"/>
      <c r="K61" s="338"/>
      <c r="L61" s="338"/>
      <c r="M61" s="83"/>
    </row>
    <row r="62" spans="1:13" ht="13.5" customHeight="1">
      <c r="A62" s="14" t="s">
        <v>45</v>
      </c>
      <c r="B62" s="394"/>
      <c r="C62" s="149"/>
      <c r="D62" s="607"/>
      <c r="E62" s="695"/>
      <c r="F62" s="137">
        <v>92.9</v>
      </c>
      <c r="G62" s="149"/>
      <c r="H62" s="607"/>
      <c r="I62" s="339"/>
      <c r="J62" s="335"/>
      <c r="K62" s="339"/>
      <c r="L62" s="339"/>
      <c r="M62" s="84"/>
    </row>
    <row r="63" spans="1:13" ht="13.5" customHeight="1">
      <c r="A63" s="47" t="s">
        <v>47</v>
      </c>
      <c r="B63" s="393">
        <v>0.91</v>
      </c>
      <c r="C63" s="151">
        <v>0.90800000000000003</v>
      </c>
      <c r="D63" s="605">
        <v>91</v>
      </c>
      <c r="E63" s="695"/>
      <c r="F63" s="140">
        <v>80</v>
      </c>
      <c r="G63" s="140">
        <v>90</v>
      </c>
      <c r="H63" s="605">
        <v>90</v>
      </c>
      <c r="I63" s="337" t="s">
        <v>303</v>
      </c>
      <c r="J63" s="332">
        <v>85</v>
      </c>
      <c r="K63" s="337"/>
      <c r="L63" s="337"/>
      <c r="M63" s="81" t="s">
        <v>73</v>
      </c>
    </row>
    <row r="64" spans="1:13" ht="13.5" customHeight="1">
      <c r="A64" s="47" t="s">
        <v>50</v>
      </c>
      <c r="B64" s="393">
        <v>0.9</v>
      </c>
      <c r="C64" s="151">
        <v>0.89100000000000001</v>
      </c>
      <c r="D64" s="605">
        <v>90</v>
      </c>
      <c r="E64" s="695"/>
      <c r="F64" s="140">
        <v>95.2</v>
      </c>
      <c r="G64" s="140">
        <v>90</v>
      </c>
      <c r="H64" s="605">
        <v>90</v>
      </c>
      <c r="I64" s="337" t="s">
        <v>303</v>
      </c>
      <c r="J64" s="332">
        <v>96.83</v>
      </c>
      <c r="K64" s="337"/>
      <c r="L64" s="337"/>
      <c r="M64" s="81" t="s">
        <v>73</v>
      </c>
    </row>
    <row r="65" spans="1:13" ht="13.5" customHeight="1">
      <c r="A65" s="47" t="s">
        <v>49</v>
      </c>
      <c r="B65" s="393">
        <v>0.9</v>
      </c>
      <c r="C65" s="151">
        <v>0.52600000000000002</v>
      </c>
      <c r="D65" s="605">
        <v>90</v>
      </c>
      <c r="E65" s="695"/>
      <c r="F65" s="140">
        <v>84.3</v>
      </c>
      <c r="G65" s="140">
        <v>90</v>
      </c>
      <c r="H65" s="605">
        <v>90</v>
      </c>
      <c r="I65" s="337" t="s">
        <v>303</v>
      </c>
      <c r="J65" s="332">
        <v>76</v>
      </c>
      <c r="K65" s="337"/>
      <c r="L65" s="337"/>
      <c r="M65" s="81" t="s">
        <v>73</v>
      </c>
    </row>
    <row r="66" spans="1:13" ht="13.5" customHeight="1">
      <c r="A66" s="47" t="s">
        <v>48</v>
      </c>
      <c r="B66" s="393">
        <v>0.9</v>
      </c>
      <c r="C66" s="151">
        <v>0.98399999999999999</v>
      </c>
      <c r="D66" s="605">
        <v>100</v>
      </c>
      <c r="E66" s="695"/>
      <c r="F66" s="140">
        <v>100</v>
      </c>
      <c r="G66" s="140">
        <v>90</v>
      </c>
      <c r="H66" s="605">
        <v>100</v>
      </c>
      <c r="I66" s="337" t="s">
        <v>303</v>
      </c>
      <c r="J66" s="332">
        <v>96.67</v>
      </c>
      <c r="K66" s="337"/>
      <c r="L66" s="337"/>
      <c r="M66" s="81" t="s">
        <v>73</v>
      </c>
    </row>
    <row r="67" spans="1:13" ht="13.5" customHeight="1" thickBot="1">
      <c r="A67" s="47" t="s">
        <v>46</v>
      </c>
      <c r="B67" s="393">
        <v>0.9</v>
      </c>
      <c r="C67" s="151">
        <v>0.97599999999999998</v>
      </c>
      <c r="D67" s="605">
        <v>95</v>
      </c>
      <c r="E67" s="695"/>
      <c r="F67" s="140">
        <v>99.1</v>
      </c>
      <c r="G67" s="140">
        <v>90</v>
      </c>
      <c r="H67" s="605">
        <v>90</v>
      </c>
      <c r="I67" s="337" t="s">
        <v>303</v>
      </c>
      <c r="J67" s="332">
        <v>98.75</v>
      </c>
      <c r="K67" s="337"/>
      <c r="L67" s="337"/>
      <c r="M67" s="81" t="s">
        <v>73</v>
      </c>
    </row>
    <row r="68" spans="1:13" ht="13.5" customHeight="1" thickBot="1">
      <c r="A68" s="47"/>
      <c r="B68" s="395"/>
      <c r="C68" s="142"/>
      <c r="D68" s="600"/>
      <c r="E68" s="696"/>
      <c r="F68" s="142"/>
      <c r="G68" s="142"/>
      <c r="H68" s="600"/>
      <c r="I68" s="338" t="s">
        <v>303</v>
      </c>
      <c r="J68" s="591"/>
      <c r="K68" s="338"/>
      <c r="L68" s="338"/>
      <c r="M68" s="83"/>
    </row>
    <row r="69" spans="1:13" ht="13.5" customHeight="1">
      <c r="A69" s="14" t="s">
        <v>51</v>
      </c>
      <c r="B69" s="394"/>
      <c r="C69" s="149"/>
      <c r="D69" s="605"/>
      <c r="E69" s="84"/>
      <c r="F69" s="137">
        <v>90.7</v>
      </c>
      <c r="G69" s="154"/>
      <c r="H69" s="605"/>
      <c r="I69" s="339"/>
      <c r="J69" s="335"/>
      <c r="K69" s="339"/>
      <c r="L69" s="339"/>
      <c r="M69" s="84"/>
    </row>
    <row r="70" spans="1:13" ht="13.5" customHeight="1">
      <c r="A70" s="47" t="s">
        <v>54</v>
      </c>
      <c r="B70" s="393">
        <v>0.9</v>
      </c>
      <c r="C70" s="151">
        <v>0.63</v>
      </c>
      <c r="D70" s="605">
        <v>95</v>
      </c>
      <c r="E70" s="694" t="s">
        <v>367</v>
      </c>
      <c r="F70" s="140">
        <v>90.9</v>
      </c>
      <c r="G70" s="140">
        <v>90</v>
      </c>
      <c r="H70" s="605">
        <v>90.9</v>
      </c>
      <c r="I70" s="337" t="s">
        <v>303</v>
      </c>
      <c r="J70" s="332">
        <v>98.31</v>
      </c>
      <c r="K70" s="337"/>
      <c r="L70" s="337"/>
      <c r="M70" s="81" t="s">
        <v>73</v>
      </c>
    </row>
    <row r="71" spans="1:13" ht="13.5" customHeight="1">
      <c r="A71" s="47" t="s">
        <v>52</v>
      </c>
      <c r="B71" s="393">
        <v>0.9</v>
      </c>
      <c r="C71" s="151">
        <v>0.95299999999999996</v>
      </c>
      <c r="D71" s="605">
        <v>90</v>
      </c>
      <c r="E71" s="695"/>
      <c r="F71" s="140">
        <v>87.9</v>
      </c>
      <c r="G71" s="140">
        <v>90</v>
      </c>
      <c r="H71" s="605">
        <v>90</v>
      </c>
      <c r="I71" s="337" t="s">
        <v>303</v>
      </c>
      <c r="J71" s="332">
        <v>97.3</v>
      </c>
      <c r="K71" s="337"/>
      <c r="L71" s="337"/>
      <c r="M71" s="81" t="s">
        <v>73</v>
      </c>
    </row>
    <row r="72" spans="1:13" ht="13.5" customHeight="1">
      <c r="A72" s="47" t="s">
        <v>53</v>
      </c>
      <c r="B72" s="393">
        <v>0.9</v>
      </c>
      <c r="C72" s="151">
        <v>0.96</v>
      </c>
      <c r="D72" s="605">
        <v>95</v>
      </c>
      <c r="E72" s="695"/>
      <c r="F72" s="140">
        <v>73.900000000000006</v>
      </c>
      <c r="G72" s="140">
        <v>90</v>
      </c>
      <c r="H72" s="605">
        <v>90</v>
      </c>
      <c r="I72" s="337" t="s">
        <v>303</v>
      </c>
      <c r="J72" s="332">
        <v>98.44</v>
      </c>
      <c r="K72" s="337"/>
      <c r="L72" s="337"/>
      <c r="M72" s="81" t="s">
        <v>73</v>
      </c>
    </row>
    <row r="73" spans="1:13" ht="13.5" customHeight="1">
      <c r="A73" s="47" t="s">
        <v>56</v>
      </c>
      <c r="B73" s="393">
        <v>0.9</v>
      </c>
      <c r="C73" s="151">
        <v>0.92500000000000004</v>
      </c>
      <c r="D73" s="605">
        <v>90</v>
      </c>
      <c r="E73" s="695"/>
      <c r="F73" s="140">
        <v>96.7</v>
      </c>
      <c r="G73" s="140">
        <v>90</v>
      </c>
      <c r="H73" s="605">
        <v>90</v>
      </c>
      <c r="I73" s="337" t="s">
        <v>303</v>
      </c>
      <c r="J73" s="332">
        <v>89.09</v>
      </c>
      <c r="K73" s="337"/>
      <c r="L73" s="337"/>
      <c r="M73" s="81" t="s">
        <v>73</v>
      </c>
    </row>
    <row r="74" spans="1:13" ht="13.5" customHeight="1">
      <c r="A74" s="47" t="s">
        <v>57</v>
      </c>
      <c r="B74" s="393">
        <v>0.9</v>
      </c>
      <c r="C74" s="151">
        <v>0.69</v>
      </c>
      <c r="D74" s="605">
        <v>95</v>
      </c>
      <c r="E74" s="695"/>
      <c r="F74" s="140">
        <v>92.6</v>
      </c>
      <c r="G74" s="140">
        <v>90</v>
      </c>
      <c r="H74" s="605">
        <v>95</v>
      </c>
      <c r="I74" s="337" t="s">
        <v>303</v>
      </c>
      <c r="J74" s="332">
        <v>59.32</v>
      </c>
      <c r="K74" s="337"/>
      <c r="L74" s="337"/>
      <c r="M74" s="81" t="s">
        <v>73</v>
      </c>
    </row>
    <row r="75" spans="1:13" ht="13.5" customHeight="1" thickBot="1">
      <c r="A75" s="47" t="s">
        <v>55</v>
      </c>
      <c r="B75" s="393">
        <v>0.9</v>
      </c>
      <c r="C75" s="151">
        <v>0.94399999999999995</v>
      </c>
      <c r="D75" s="605">
        <v>92.5</v>
      </c>
      <c r="E75" s="695"/>
      <c r="F75" s="140">
        <v>92.5</v>
      </c>
      <c r="G75" s="140">
        <v>90</v>
      </c>
      <c r="H75" s="605">
        <v>95</v>
      </c>
      <c r="I75" s="337" t="s">
        <v>303</v>
      </c>
      <c r="J75" s="332">
        <v>100</v>
      </c>
      <c r="K75" s="337"/>
      <c r="L75" s="337"/>
      <c r="M75" s="81" t="s">
        <v>73</v>
      </c>
    </row>
    <row r="76" spans="1:13" ht="13.5" customHeight="1" thickBot="1">
      <c r="A76" s="47"/>
      <c r="B76" s="395"/>
      <c r="C76" s="142"/>
      <c r="D76" s="600"/>
      <c r="E76" s="695"/>
      <c r="F76" s="142"/>
      <c r="G76" s="142"/>
      <c r="H76" s="600"/>
      <c r="I76" s="338" t="s">
        <v>303</v>
      </c>
      <c r="J76" s="591"/>
      <c r="K76" s="338"/>
      <c r="L76" s="338"/>
      <c r="M76" s="83"/>
    </row>
    <row r="77" spans="1:13" ht="13.5" customHeight="1">
      <c r="A77" s="14" t="s">
        <v>78</v>
      </c>
      <c r="B77" s="394"/>
      <c r="C77" s="149"/>
      <c r="D77" s="605"/>
      <c r="E77" s="695"/>
      <c r="F77" s="137">
        <v>88.2</v>
      </c>
      <c r="G77" s="154"/>
      <c r="H77" s="605"/>
      <c r="I77" s="339"/>
      <c r="J77" s="335"/>
      <c r="K77" s="339"/>
      <c r="L77" s="339"/>
      <c r="M77" s="84"/>
    </row>
    <row r="78" spans="1:13" ht="13.5" customHeight="1">
      <c r="A78" s="47" t="s">
        <v>58</v>
      </c>
      <c r="B78" s="393">
        <v>0.9</v>
      </c>
      <c r="C78" s="151">
        <v>0.71</v>
      </c>
      <c r="D78" s="605">
        <v>95</v>
      </c>
      <c r="E78" s="695"/>
      <c r="F78" s="140">
        <v>95.5</v>
      </c>
      <c r="G78" s="140">
        <v>90</v>
      </c>
      <c r="H78" s="605">
        <v>90</v>
      </c>
      <c r="I78" s="337" t="s">
        <v>303</v>
      </c>
      <c r="J78" s="332">
        <v>74.63</v>
      </c>
      <c r="K78" s="337"/>
      <c r="L78" s="337"/>
      <c r="M78" s="81" t="s">
        <v>73</v>
      </c>
    </row>
    <row r="79" spans="1:13" ht="13.5" customHeight="1">
      <c r="A79" s="47" t="s">
        <v>59</v>
      </c>
      <c r="B79" s="393">
        <v>0.9</v>
      </c>
      <c r="C79" s="151">
        <v>0.9</v>
      </c>
      <c r="D79" s="605">
        <v>90</v>
      </c>
      <c r="E79" s="695"/>
      <c r="F79" s="140">
        <v>96.7</v>
      </c>
      <c r="G79" s="140">
        <v>90</v>
      </c>
      <c r="H79" s="605">
        <v>90</v>
      </c>
      <c r="I79" s="337" t="s">
        <v>303</v>
      </c>
      <c r="J79" s="332">
        <v>91.49</v>
      </c>
      <c r="K79" s="337"/>
      <c r="L79" s="337"/>
      <c r="M79" s="81" t="s">
        <v>73</v>
      </c>
    </row>
    <row r="80" spans="1:13" ht="90">
      <c r="A80" s="47" t="s">
        <v>60</v>
      </c>
      <c r="B80" s="393">
        <v>0.85</v>
      </c>
      <c r="C80" s="151">
        <v>0.91</v>
      </c>
      <c r="D80" s="605">
        <v>91</v>
      </c>
      <c r="E80" s="695"/>
      <c r="F80" s="140">
        <v>86.8</v>
      </c>
      <c r="G80" s="140">
        <v>90</v>
      </c>
      <c r="H80" s="605">
        <v>86.8</v>
      </c>
      <c r="I80" s="337" t="s">
        <v>451</v>
      </c>
      <c r="J80" s="332">
        <v>93.17</v>
      </c>
      <c r="K80" s="337"/>
      <c r="L80" s="337"/>
      <c r="M80" s="81" t="s">
        <v>73</v>
      </c>
    </row>
    <row r="81" spans="1:16" ht="13.5" customHeight="1">
      <c r="A81" s="47" t="s">
        <v>61</v>
      </c>
      <c r="B81" s="393">
        <v>0.9</v>
      </c>
      <c r="C81" s="151">
        <v>0.95699999999999996</v>
      </c>
      <c r="D81" s="605">
        <v>95</v>
      </c>
      <c r="E81" s="695"/>
      <c r="F81" s="140">
        <v>82.6</v>
      </c>
      <c r="G81" s="140">
        <v>90</v>
      </c>
      <c r="H81" s="605">
        <v>90</v>
      </c>
      <c r="I81" s="337" t="s">
        <v>303</v>
      </c>
      <c r="J81" s="332">
        <v>92.31</v>
      </c>
      <c r="K81" s="337"/>
      <c r="L81" s="337"/>
      <c r="M81" s="81" t="s">
        <v>73</v>
      </c>
    </row>
    <row r="82" spans="1:16" ht="13.5" customHeight="1" thickBot="1">
      <c r="A82" s="47" t="s">
        <v>62</v>
      </c>
      <c r="B82" s="393">
        <v>0.75</v>
      </c>
      <c r="C82" s="151">
        <v>0.95499999999999996</v>
      </c>
      <c r="D82" s="605">
        <v>90</v>
      </c>
      <c r="E82" s="695"/>
      <c r="F82" s="140">
        <v>83.5</v>
      </c>
      <c r="G82" s="140">
        <v>90</v>
      </c>
      <c r="H82" s="605">
        <v>90</v>
      </c>
      <c r="I82" s="337" t="s">
        <v>303</v>
      </c>
      <c r="J82" s="332">
        <v>98</v>
      </c>
      <c r="K82" s="337"/>
      <c r="L82" s="337"/>
      <c r="M82" s="81" t="s">
        <v>73</v>
      </c>
    </row>
    <row r="83" spans="1:16" ht="13.5" customHeight="1" thickBot="1">
      <c r="A83" s="47"/>
      <c r="B83" s="395"/>
      <c r="C83" s="142"/>
      <c r="D83" s="600"/>
      <c r="E83" s="695"/>
      <c r="F83" s="142"/>
      <c r="G83" s="142"/>
      <c r="H83" s="600"/>
      <c r="I83" s="83" t="s">
        <v>303</v>
      </c>
      <c r="J83" s="203"/>
      <c r="K83" s="83"/>
      <c r="L83" s="83"/>
      <c r="M83" s="83"/>
    </row>
    <row r="84" spans="1:16" ht="13.5" customHeight="1">
      <c r="A84" s="14" t="s">
        <v>63</v>
      </c>
      <c r="B84" s="394"/>
      <c r="C84" s="149"/>
      <c r="D84" s="605"/>
      <c r="E84" s="695"/>
      <c r="F84" s="137">
        <v>84.9</v>
      </c>
      <c r="G84" s="154"/>
      <c r="H84" s="605"/>
      <c r="I84" s="84"/>
      <c r="J84" s="143"/>
      <c r="K84" s="84"/>
      <c r="L84" s="84"/>
      <c r="M84" s="84"/>
    </row>
    <row r="85" spans="1:16" ht="13.5" customHeight="1">
      <c r="A85" s="47" t="s">
        <v>64</v>
      </c>
      <c r="B85" s="393">
        <v>0.9</v>
      </c>
      <c r="C85" s="151">
        <v>0.95</v>
      </c>
      <c r="D85" s="605">
        <v>95</v>
      </c>
      <c r="E85" s="695"/>
      <c r="F85" s="140">
        <v>72.3</v>
      </c>
      <c r="G85" s="140">
        <v>90</v>
      </c>
      <c r="H85" s="605">
        <v>90</v>
      </c>
      <c r="I85" s="81" t="s">
        <v>303</v>
      </c>
      <c r="J85" s="140">
        <v>98.39</v>
      </c>
      <c r="K85" s="81"/>
      <c r="L85" s="81"/>
      <c r="M85" s="81" t="s">
        <v>73</v>
      </c>
    </row>
    <row r="86" spans="1:16" ht="13.5" customHeight="1">
      <c r="A86" s="47" t="s">
        <v>65</v>
      </c>
      <c r="B86" s="393">
        <v>0.9</v>
      </c>
      <c r="C86" s="151">
        <v>0.92700000000000005</v>
      </c>
      <c r="D86" s="605">
        <v>95</v>
      </c>
      <c r="E86" s="695"/>
      <c r="F86" s="140">
        <v>93.3</v>
      </c>
      <c r="G86" s="140">
        <v>90</v>
      </c>
      <c r="H86" s="605">
        <v>95</v>
      </c>
      <c r="I86" s="81" t="s">
        <v>303</v>
      </c>
      <c r="J86" s="140">
        <v>90.38</v>
      </c>
      <c r="K86" s="81"/>
      <c r="L86" s="81"/>
      <c r="M86" s="81" t="s">
        <v>73</v>
      </c>
    </row>
    <row r="87" spans="1:16" ht="13.5" customHeight="1">
      <c r="A87" s="47" t="s">
        <v>66</v>
      </c>
      <c r="B87" s="393">
        <v>0.9</v>
      </c>
      <c r="C87" s="151">
        <v>0.91800000000000004</v>
      </c>
      <c r="D87" s="605">
        <v>95</v>
      </c>
      <c r="E87" s="695"/>
      <c r="F87" s="140">
        <v>90.1</v>
      </c>
      <c r="G87" s="140">
        <v>90</v>
      </c>
      <c r="H87" s="605">
        <v>90</v>
      </c>
      <c r="I87" s="81" t="s">
        <v>303</v>
      </c>
      <c r="J87" s="140">
        <v>89.07</v>
      </c>
      <c r="K87" s="81"/>
      <c r="L87" s="81"/>
      <c r="M87" s="81" t="s">
        <v>73</v>
      </c>
    </row>
    <row r="88" spans="1:16" ht="13.5" customHeight="1">
      <c r="A88" s="47" t="s">
        <v>67</v>
      </c>
      <c r="B88" s="393">
        <v>0.9</v>
      </c>
      <c r="C88" s="151">
        <v>0.84499999999999997</v>
      </c>
      <c r="D88" s="605">
        <v>95</v>
      </c>
      <c r="E88" s="695"/>
      <c r="F88" s="140">
        <v>95.7</v>
      </c>
      <c r="G88" s="140">
        <v>90</v>
      </c>
      <c r="H88" s="605">
        <v>100</v>
      </c>
      <c r="I88" s="81" t="s">
        <v>303</v>
      </c>
      <c r="J88" s="140">
        <v>78.88</v>
      </c>
      <c r="K88" s="81"/>
      <c r="L88" s="81"/>
      <c r="M88" s="81" t="s">
        <v>73</v>
      </c>
    </row>
    <row r="89" spans="1:16" ht="13.5" customHeight="1">
      <c r="A89" s="47" t="s">
        <v>68</v>
      </c>
      <c r="B89" s="67">
        <v>92.45</v>
      </c>
      <c r="C89" s="151">
        <v>0.68600000000000005</v>
      </c>
      <c r="D89" s="605">
        <v>90</v>
      </c>
      <c r="E89" s="696"/>
      <c r="F89" s="140">
        <v>91.5</v>
      </c>
      <c r="G89" s="140">
        <v>90</v>
      </c>
      <c r="H89" s="605">
        <v>90</v>
      </c>
      <c r="I89" s="81" t="s">
        <v>303</v>
      </c>
      <c r="J89" s="140">
        <v>90.67</v>
      </c>
      <c r="K89" s="81"/>
      <c r="L89" s="81"/>
      <c r="M89" s="81" t="s">
        <v>73</v>
      </c>
      <c r="N89" s="39" t="s">
        <v>69</v>
      </c>
    </row>
    <row r="90" spans="1:16" ht="13.5" customHeight="1">
      <c r="A90" s="47"/>
      <c r="B90" s="67"/>
      <c r="C90" s="151"/>
      <c r="D90" s="605"/>
      <c r="E90" s="486"/>
      <c r="F90" s="140"/>
      <c r="G90" s="140"/>
      <c r="H90" s="605"/>
      <c r="I90" s="81"/>
      <c r="J90" s="81"/>
      <c r="K90" s="81"/>
      <c r="L90" s="81"/>
      <c r="M90" s="81"/>
      <c r="N90" s="39"/>
    </row>
    <row r="91" spans="1:16" ht="13.5" customHeight="1">
      <c r="A91" s="487"/>
      <c r="B91" s="487"/>
      <c r="C91" s="487"/>
      <c r="D91" s="487"/>
      <c r="E91" s="508"/>
      <c r="F91" s="487"/>
      <c r="G91" s="487"/>
      <c r="H91" s="487"/>
      <c r="I91" s="487"/>
      <c r="J91" s="487"/>
      <c r="K91" s="487"/>
      <c r="L91" s="487"/>
      <c r="M91" s="487"/>
      <c r="N91" s="39"/>
    </row>
    <row r="92" spans="1:16" ht="20.25" customHeight="1">
      <c r="A92" s="538" t="s">
        <v>641</v>
      </c>
      <c r="B92" s="539"/>
      <c r="C92" s="540"/>
      <c r="D92" s="540"/>
      <c r="E92" s="541"/>
      <c r="F92" s="540"/>
      <c r="G92" s="540"/>
      <c r="H92" s="540"/>
      <c r="I92" s="501"/>
      <c r="J92" s="501"/>
      <c r="K92" s="501"/>
      <c r="L92" s="501"/>
      <c r="M92" s="501"/>
      <c r="N92" s="501"/>
      <c r="O92" s="501"/>
      <c r="P92" s="500"/>
    </row>
    <row r="93" spans="1:16" ht="13.5" customHeight="1">
      <c r="A93" s="689" t="s">
        <v>643</v>
      </c>
      <c r="B93" s="689"/>
      <c r="C93" s="689"/>
      <c r="D93" s="689"/>
      <c r="E93" s="689"/>
      <c r="F93" s="689"/>
      <c r="G93" s="689"/>
      <c r="H93" s="689"/>
      <c r="I93" s="689"/>
      <c r="J93" s="689"/>
      <c r="K93" s="689"/>
      <c r="L93" s="689"/>
      <c r="M93" s="689"/>
      <c r="N93" s="509"/>
      <c r="O93" s="509"/>
      <c r="P93" s="509"/>
    </row>
    <row r="94" spans="1:16" ht="18" customHeight="1">
      <c r="A94" s="689"/>
      <c r="B94" s="689"/>
      <c r="C94" s="689"/>
      <c r="D94" s="689"/>
      <c r="E94" s="689"/>
      <c r="F94" s="689"/>
      <c r="G94" s="689"/>
      <c r="H94" s="689"/>
      <c r="I94" s="689"/>
      <c r="J94" s="689"/>
      <c r="K94" s="689"/>
      <c r="L94" s="689"/>
      <c r="M94" s="689"/>
      <c r="N94" s="509"/>
      <c r="O94" s="509"/>
      <c r="P94" s="509"/>
    </row>
    <row r="95" spans="1:16" ht="57.75" customHeight="1"/>
    <row r="96" spans="1:16" ht="57.75" customHeight="1">
      <c r="A96" s="508"/>
      <c r="B96" s="508"/>
      <c r="C96" s="508"/>
      <c r="D96" s="508"/>
      <c r="E96" s="508"/>
      <c r="F96" s="508"/>
      <c r="G96" s="508"/>
      <c r="H96" s="508"/>
      <c r="I96" s="508"/>
      <c r="J96" s="508"/>
      <c r="K96" s="508"/>
      <c r="L96" s="508"/>
      <c r="M96" s="508"/>
    </row>
  </sheetData>
  <mergeCells count="17">
    <mergeCell ref="A93:M94"/>
    <mergeCell ref="B8:C8"/>
    <mergeCell ref="D8:F8"/>
    <mergeCell ref="K8:L8"/>
    <mergeCell ref="M8:M9"/>
    <mergeCell ref="A8:A9"/>
    <mergeCell ref="G8:J8"/>
    <mergeCell ref="A7:M7"/>
    <mergeCell ref="A4:M4"/>
    <mergeCell ref="E12:E39"/>
    <mergeCell ref="E41:E68"/>
    <mergeCell ref="E70:E89"/>
    <mergeCell ref="A1:M1"/>
    <mergeCell ref="A3:M3"/>
    <mergeCell ref="A2:M2"/>
    <mergeCell ref="A5:M5"/>
    <mergeCell ref="A6:M6"/>
  </mergeCells>
  <conditionalFormatting sqref="H12:H13 H15:H20 H23:H28 H31:H38 H41:H43 H55:H60 H63:H67 H70:H75 H78:H79 H85:H90 H45:H52 H81:H82">
    <cfRule type="cellIs" dxfId="6" priority="1" operator="lessThan">
      <formula>89.99</formula>
    </cfRule>
  </conditionalFormatting>
  <pageMargins left="0.51181102362204722" right="0.23622047244094491" top="0.35433070866141736" bottom="0.27559055118110237" header="0.15748031496062992" footer="0.15748031496062992"/>
  <pageSetup paperSize="9" scale="57" orientation="landscape" r:id="rId1"/>
  <rowBreaks count="1" manualBreakCount="1">
    <brk id="5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2"/>
  <sheetViews>
    <sheetView view="pageBreakPreview" zoomScale="90" zoomScaleNormal="160" zoomScaleSheetLayoutView="90" workbookViewId="0">
      <pane ySplit="10" topLeftCell="A71" activePane="bottomLeft" state="frozen"/>
      <selection pane="bottomLeft" activeCell="A84" sqref="A84:XFD84"/>
    </sheetView>
  </sheetViews>
  <sheetFormatPr defaultColWidth="30.85546875" defaultRowHeight="14.25"/>
  <cols>
    <col min="1" max="1" width="32" style="36" customWidth="1"/>
    <col min="2" max="2" width="12" style="36" customWidth="1"/>
    <col min="3" max="3" width="12.140625" style="36" customWidth="1"/>
    <col min="4" max="4" width="13.7109375" style="36" customWidth="1"/>
    <col min="5" max="5" width="21" style="36" customWidth="1"/>
    <col min="6" max="6" width="12" style="36" customWidth="1"/>
    <col min="7" max="7" width="19.5703125" style="36" customWidth="1"/>
    <col min="8" max="8" width="12.7109375" style="36" customWidth="1"/>
    <col min="9" max="9" width="21.42578125" style="36" hidden="1" customWidth="1"/>
    <col min="10" max="10" width="12.28515625" style="36" customWidth="1"/>
    <col min="11" max="11" width="20" style="36" customWidth="1"/>
    <col min="12" max="12" width="13.5703125" style="36" customWidth="1"/>
    <col min="13" max="13" width="12" style="36" customWidth="1"/>
    <col min="14" max="14" width="4.42578125" style="36" customWidth="1"/>
    <col min="15" max="16384" width="30.85546875" style="36"/>
  </cols>
  <sheetData>
    <row r="1" spans="1:15" ht="21">
      <c r="A1" s="672" t="s">
        <v>246</v>
      </c>
      <c r="B1" s="672"/>
      <c r="C1" s="672"/>
      <c r="D1" s="672"/>
      <c r="E1" s="672"/>
      <c r="F1" s="672"/>
      <c r="G1" s="672"/>
      <c r="H1" s="672"/>
      <c r="I1" s="672"/>
      <c r="J1" s="672"/>
      <c r="K1" s="672"/>
      <c r="L1" s="672"/>
      <c r="M1" s="672"/>
    </row>
    <row r="2" spans="1:15" ht="7.5" customHeight="1">
      <c r="A2" s="699"/>
      <c r="B2" s="699"/>
      <c r="C2" s="699"/>
      <c r="D2" s="699"/>
      <c r="E2" s="699"/>
      <c r="F2" s="699"/>
      <c r="G2" s="699"/>
      <c r="H2" s="699"/>
      <c r="I2" s="699"/>
      <c r="J2" s="699"/>
      <c r="K2" s="699"/>
      <c r="L2" s="699"/>
      <c r="M2" s="699"/>
    </row>
    <row r="3" spans="1:15" ht="16.5" customHeight="1">
      <c r="A3" s="672" t="s">
        <v>638</v>
      </c>
      <c r="B3" s="672"/>
      <c r="C3" s="672"/>
      <c r="D3" s="672"/>
      <c r="E3" s="672"/>
      <c r="F3" s="672"/>
      <c r="G3" s="672"/>
      <c r="H3" s="672"/>
      <c r="I3" s="672"/>
      <c r="J3" s="672"/>
      <c r="K3" s="672"/>
      <c r="L3" s="672"/>
      <c r="M3" s="672"/>
    </row>
    <row r="4" spans="1:15" ht="9.75" customHeight="1">
      <c r="A4" s="701"/>
      <c r="B4" s="701"/>
      <c r="C4" s="701"/>
      <c r="D4" s="701"/>
      <c r="E4" s="701"/>
      <c r="F4" s="701"/>
      <c r="G4" s="701"/>
      <c r="H4" s="701"/>
      <c r="I4" s="701"/>
      <c r="J4" s="701"/>
      <c r="K4" s="701"/>
      <c r="L4" s="701"/>
      <c r="M4" s="701"/>
      <c r="N4" s="38"/>
      <c r="O4" s="38"/>
    </row>
    <row r="5" spans="1:15" ht="53.25" customHeight="1">
      <c r="A5" s="692" t="s">
        <v>83</v>
      </c>
      <c r="B5" s="692"/>
      <c r="C5" s="692"/>
      <c r="D5" s="692"/>
      <c r="E5" s="692"/>
      <c r="F5" s="692"/>
      <c r="G5" s="692"/>
      <c r="H5" s="692"/>
      <c r="I5" s="692"/>
      <c r="J5" s="692"/>
      <c r="K5" s="692"/>
      <c r="L5" s="692"/>
      <c r="M5" s="692"/>
      <c r="N5" s="38"/>
      <c r="O5" s="38"/>
    </row>
    <row r="6" spans="1:15" ht="27" customHeight="1">
      <c r="A6" s="692" t="s">
        <v>391</v>
      </c>
      <c r="B6" s="692"/>
      <c r="C6" s="692"/>
      <c r="D6" s="692"/>
      <c r="E6" s="692"/>
      <c r="F6" s="692"/>
      <c r="G6" s="692"/>
      <c r="H6" s="692"/>
      <c r="I6" s="692"/>
      <c r="J6" s="692"/>
      <c r="K6" s="692"/>
      <c r="L6" s="692"/>
      <c r="M6" s="692"/>
      <c r="N6" s="38"/>
      <c r="O6" s="38"/>
    </row>
    <row r="7" spans="1:15" ht="27.75" customHeight="1">
      <c r="A7" s="700" t="s">
        <v>304</v>
      </c>
      <c r="B7" s="700"/>
      <c r="C7" s="700"/>
      <c r="D7" s="700"/>
      <c r="E7" s="700"/>
      <c r="F7" s="700"/>
      <c r="G7" s="700"/>
      <c r="H7" s="700"/>
      <c r="I7" s="700"/>
      <c r="J7" s="700"/>
      <c r="K7" s="700"/>
      <c r="L7" s="700"/>
      <c r="M7" s="700"/>
      <c r="N7" s="38"/>
      <c r="O7" s="38"/>
    </row>
    <row r="8" spans="1:15" ht="34.5" customHeight="1">
      <c r="A8" s="681" t="s">
        <v>71</v>
      </c>
      <c r="B8" s="684">
        <v>2017</v>
      </c>
      <c r="C8" s="686"/>
      <c r="D8" s="684">
        <v>2018</v>
      </c>
      <c r="E8" s="685"/>
      <c r="F8" s="686"/>
      <c r="G8" s="684">
        <v>2019</v>
      </c>
      <c r="H8" s="685"/>
      <c r="I8" s="685"/>
      <c r="J8" s="686"/>
      <c r="K8" s="678">
        <v>2020</v>
      </c>
      <c r="L8" s="680"/>
      <c r="M8" s="683" t="s">
        <v>72</v>
      </c>
      <c r="N8" s="38"/>
      <c r="O8" s="38"/>
    </row>
    <row r="9" spans="1:15" ht="72" customHeight="1">
      <c r="A9" s="682"/>
      <c r="B9" s="73" t="s">
        <v>657</v>
      </c>
      <c r="C9" s="73" t="s">
        <v>98</v>
      </c>
      <c r="D9" s="598" t="s">
        <v>634</v>
      </c>
      <c r="E9" s="73" t="s">
        <v>552</v>
      </c>
      <c r="F9" s="73" t="s">
        <v>245</v>
      </c>
      <c r="G9" s="73" t="s">
        <v>553</v>
      </c>
      <c r="H9" s="598" t="s">
        <v>635</v>
      </c>
      <c r="I9" s="73" t="s">
        <v>548</v>
      </c>
      <c r="J9" s="73" t="s">
        <v>637</v>
      </c>
      <c r="K9" s="73" t="s">
        <v>658</v>
      </c>
      <c r="L9" s="399" t="s">
        <v>640</v>
      </c>
      <c r="M9" s="683"/>
    </row>
    <row r="10" spans="1:15" ht="15" customHeight="1">
      <c r="A10" s="14" t="s">
        <v>0</v>
      </c>
      <c r="B10" s="405"/>
      <c r="C10" s="143"/>
      <c r="D10" s="610"/>
      <c r="E10" s="233"/>
      <c r="F10" s="232"/>
      <c r="G10" s="154"/>
      <c r="H10" s="610"/>
      <c r="I10" s="233"/>
      <c r="J10" s="84"/>
      <c r="K10" s="84"/>
      <c r="L10" s="84"/>
      <c r="M10" s="233"/>
    </row>
    <row r="11" spans="1:15" ht="13.5" customHeight="1">
      <c r="A11" s="398" t="s">
        <v>1</v>
      </c>
      <c r="B11" s="152">
        <v>75</v>
      </c>
      <c r="C11" s="400">
        <f>400/4</f>
        <v>100</v>
      </c>
      <c r="D11" s="605">
        <v>95</v>
      </c>
      <c r="E11" s="702" t="s">
        <v>368</v>
      </c>
      <c r="F11" s="152">
        <v>25</v>
      </c>
      <c r="G11" s="152">
        <v>100</v>
      </c>
      <c r="H11" s="605">
        <v>95</v>
      </c>
      <c r="I11" s="705" t="s">
        <v>452</v>
      </c>
      <c r="J11" s="306">
        <v>100</v>
      </c>
      <c r="K11" s="534"/>
      <c r="L11" s="534"/>
      <c r="M11" s="67" t="s">
        <v>73</v>
      </c>
    </row>
    <row r="12" spans="1:15" ht="13.5" customHeight="1">
      <c r="A12" s="398" t="s">
        <v>2</v>
      </c>
      <c r="B12" s="152">
        <v>95</v>
      </c>
      <c r="C12" s="400">
        <f>0/4</f>
        <v>0</v>
      </c>
      <c r="D12" s="605">
        <v>75</v>
      </c>
      <c r="E12" s="703"/>
      <c r="F12" s="140">
        <v>0</v>
      </c>
      <c r="G12" s="152">
        <v>100</v>
      </c>
      <c r="H12" s="605">
        <v>100</v>
      </c>
      <c r="I12" s="706"/>
      <c r="J12" s="152">
        <v>0</v>
      </c>
      <c r="K12" s="535"/>
      <c r="L12" s="535"/>
      <c r="M12" s="67" t="s">
        <v>73</v>
      </c>
    </row>
    <row r="13" spans="1:15" ht="13.5" customHeight="1">
      <c r="A13" s="398" t="s">
        <v>3</v>
      </c>
      <c r="B13" s="152">
        <v>75</v>
      </c>
      <c r="C13" s="400">
        <f t="shared" ref="C13:C18" si="0">0/4</f>
        <v>0</v>
      </c>
      <c r="D13" s="605">
        <v>75</v>
      </c>
      <c r="E13" s="703"/>
      <c r="F13" s="152">
        <v>25</v>
      </c>
      <c r="G13" s="152">
        <v>100</v>
      </c>
      <c r="H13" s="605">
        <v>100</v>
      </c>
      <c r="I13" s="706"/>
      <c r="J13" s="152">
        <v>100</v>
      </c>
      <c r="K13" s="535"/>
      <c r="L13" s="535"/>
      <c r="M13" s="67" t="s">
        <v>73</v>
      </c>
    </row>
    <row r="14" spans="1:15" ht="13.5" customHeight="1">
      <c r="A14" s="398" t="s">
        <v>4</v>
      </c>
      <c r="B14" s="152">
        <v>70</v>
      </c>
      <c r="C14" s="400">
        <f t="shared" si="0"/>
        <v>0</v>
      </c>
      <c r="D14" s="605">
        <v>75</v>
      </c>
      <c r="E14" s="703"/>
      <c r="F14" s="152">
        <v>0</v>
      </c>
      <c r="G14" s="152">
        <v>100</v>
      </c>
      <c r="H14" s="605">
        <v>97</v>
      </c>
      <c r="I14" s="706"/>
      <c r="J14" s="152">
        <v>0</v>
      </c>
      <c r="K14" s="535"/>
      <c r="L14" s="535"/>
      <c r="M14" s="67" t="s">
        <v>73</v>
      </c>
    </row>
    <row r="15" spans="1:15" ht="13.5" customHeight="1">
      <c r="A15" s="398" t="s">
        <v>5</v>
      </c>
      <c r="B15" s="152">
        <v>75</v>
      </c>
      <c r="C15" s="400">
        <f t="shared" si="0"/>
        <v>0</v>
      </c>
      <c r="D15" s="605">
        <v>75</v>
      </c>
      <c r="E15" s="703"/>
      <c r="F15" s="152">
        <v>0</v>
      </c>
      <c r="G15" s="152">
        <v>100</v>
      </c>
      <c r="H15" s="605">
        <v>100</v>
      </c>
      <c r="I15" s="706"/>
      <c r="J15" s="152">
        <v>0</v>
      </c>
      <c r="K15" s="535"/>
      <c r="L15" s="535"/>
      <c r="M15" s="67" t="s">
        <v>73</v>
      </c>
    </row>
    <row r="16" spans="1:15" ht="13.5" customHeight="1">
      <c r="A16" s="398" t="s">
        <v>6</v>
      </c>
      <c r="B16" s="152">
        <v>75</v>
      </c>
      <c r="C16" s="400">
        <f>1*100/4</f>
        <v>25</v>
      </c>
      <c r="D16" s="605">
        <v>75</v>
      </c>
      <c r="E16" s="703"/>
      <c r="F16" s="152">
        <v>50</v>
      </c>
      <c r="G16" s="152">
        <v>100</v>
      </c>
      <c r="H16" s="605">
        <v>95</v>
      </c>
      <c r="I16" s="706"/>
      <c r="J16" s="152">
        <v>0</v>
      </c>
      <c r="K16" s="535"/>
      <c r="L16" s="535"/>
      <c r="M16" s="67" t="s">
        <v>73</v>
      </c>
    </row>
    <row r="17" spans="1:13" ht="13.5" customHeight="1">
      <c r="A17" s="398" t="s">
        <v>7</v>
      </c>
      <c r="B17" s="152">
        <v>75</v>
      </c>
      <c r="C17" s="400">
        <f>200/4</f>
        <v>50</v>
      </c>
      <c r="D17" s="605">
        <v>75</v>
      </c>
      <c r="E17" s="703"/>
      <c r="F17" s="152">
        <v>100</v>
      </c>
      <c r="G17" s="152">
        <v>100</v>
      </c>
      <c r="H17" s="605">
        <v>90</v>
      </c>
      <c r="I17" s="706"/>
      <c r="J17" s="152">
        <v>25</v>
      </c>
      <c r="K17" s="535"/>
      <c r="L17" s="535"/>
      <c r="M17" s="67" t="s">
        <v>73</v>
      </c>
    </row>
    <row r="18" spans="1:13" ht="13.5" customHeight="1">
      <c r="A18" s="398" t="s">
        <v>8</v>
      </c>
      <c r="B18" s="152">
        <v>75</v>
      </c>
      <c r="C18" s="400">
        <f t="shared" si="0"/>
        <v>0</v>
      </c>
      <c r="D18" s="605">
        <v>75</v>
      </c>
      <c r="E18" s="703"/>
      <c r="F18" s="152">
        <v>0</v>
      </c>
      <c r="G18" s="152">
        <v>100</v>
      </c>
      <c r="H18" s="605">
        <v>100</v>
      </c>
      <c r="I18" s="706"/>
      <c r="J18" s="152">
        <v>0</v>
      </c>
      <c r="K18" s="535"/>
      <c r="L18" s="535"/>
      <c r="M18" s="67" t="s">
        <v>73</v>
      </c>
    </row>
    <row r="19" spans="1:13" ht="13.5" customHeight="1">
      <c r="A19" s="398" t="s">
        <v>9</v>
      </c>
      <c r="B19" s="152">
        <v>95</v>
      </c>
      <c r="C19" s="400">
        <f>400/4</f>
        <v>100</v>
      </c>
      <c r="D19" s="605">
        <v>95</v>
      </c>
      <c r="E19" s="703"/>
      <c r="F19" s="152">
        <v>50</v>
      </c>
      <c r="G19" s="152">
        <v>100</v>
      </c>
      <c r="H19" s="605">
        <v>100</v>
      </c>
      <c r="I19" s="706"/>
      <c r="J19" s="152">
        <v>0</v>
      </c>
      <c r="K19" s="535"/>
      <c r="L19" s="535"/>
      <c r="M19" s="67" t="s">
        <v>73</v>
      </c>
    </row>
    <row r="20" spans="1:13" ht="13.5" customHeight="1">
      <c r="A20" s="398"/>
      <c r="B20" s="174"/>
      <c r="C20" s="401"/>
      <c r="D20" s="600"/>
      <c r="E20" s="703"/>
      <c r="F20" s="135"/>
      <c r="G20" s="151"/>
      <c r="H20" s="600"/>
      <c r="I20" s="706"/>
      <c r="J20" s="593"/>
      <c r="K20" s="535"/>
      <c r="L20" s="535"/>
      <c r="M20" s="87"/>
    </row>
    <row r="21" spans="1:13" ht="13.5" customHeight="1">
      <c r="A21" s="123" t="s">
        <v>10</v>
      </c>
      <c r="B21" s="143"/>
      <c r="C21" s="402"/>
      <c r="D21" s="600"/>
      <c r="E21" s="703"/>
      <c r="F21" s="161"/>
      <c r="G21" s="154"/>
      <c r="H21" s="600"/>
      <c r="I21" s="706"/>
      <c r="J21" s="594"/>
      <c r="K21" s="536"/>
      <c r="L21" s="536"/>
      <c r="M21" s="84"/>
    </row>
    <row r="22" spans="1:13" ht="13.5" customHeight="1">
      <c r="A22" s="398" t="s">
        <v>11</v>
      </c>
      <c r="B22" s="152">
        <v>75</v>
      </c>
      <c r="C22" s="400">
        <f>100/4</f>
        <v>25</v>
      </c>
      <c r="D22" s="605">
        <v>75</v>
      </c>
      <c r="E22" s="703"/>
      <c r="F22" s="152">
        <v>75</v>
      </c>
      <c r="G22" s="152">
        <v>100</v>
      </c>
      <c r="H22" s="605">
        <v>100</v>
      </c>
      <c r="I22" s="706"/>
      <c r="J22" s="152">
        <v>0</v>
      </c>
      <c r="K22" s="535"/>
      <c r="L22" s="535"/>
      <c r="M22" s="67" t="s">
        <v>73</v>
      </c>
    </row>
    <row r="23" spans="1:13" ht="13.5" customHeight="1">
      <c r="A23" s="398" t="s">
        <v>12</v>
      </c>
      <c r="B23" s="152">
        <v>95</v>
      </c>
      <c r="C23" s="400">
        <f>100/4</f>
        <v>25</v>
      </c>
      <c r="D23" s="605">
        <v>75</v>
      </c>
      <c r="E23" s="703"/>
      <c r="F23" s="152">
        <v>50</v>
      </c>
      <c r="G23" s="152">
        <v>100</v>
      </c>
      <c r="H23" s="605">
        <v>100</v>
      </c>
      <c r="I23" s="706"/>
      <c r="J23" s="152">
        <v>75</v>
      </c>
      <c r="K23" s="535"/>
      <c r="L23" s="535"/>
      <c r="M23" s="67" t="s">
        <v>73</v>
      </c>
    </row>
    <row r="24" spans="1:13" ht="13.5" customHeight="1">
      <c r="A24" s="398" t="s">
        <v>13</v>
      </c>
      <c r="B24" s="152">
        <v>75</v>
      </c>
      <c r="C24" s="400">
        <f>0/4</f>
        <v>0</v>
      </c>
      <c r="D24" s="605">
        <v>75</v>
      </c>
      <c r="E24" s="703"/>
      <c r="F24" s="152">
        <v>50</v>
      </c>
      <c r="G24" s="152">
        <v>100</v>
      </c>
      <c r="H24" s="605">
        <v>90</v>
      </c>
      <c r="I24" s="706"/>
      <c r="J24" s="152">
        <v>0</v>
      </c>
      <c r="K24" s="535"/>
      <c r="L24" s="535"/>
      <c r="M24" s="67" t="s">
        <v>73</v>
      </c>
    </row>
    <row r="25" spans="1:13" ht="13.5" customHeight="1">
      <c r="A25" s="398" t="s">
        <v>14</v>
      </c>
      <c r="B25" s="152">
        <v>75</v>
      </c>
      <c r="C25" s="400">
        <f>0/4</f>
        <v>0</v>
      </c>
      <c r="D25" s="605">
        <v>75</v>
      </c>
      <c r="E25" s="703"/>
      <c r="F25" s="152">
        <v>50</v>
      </c>
      <c r="G25" s="152">
        <v>100</v>
      </c>
      <c r="H25" s="605">
        <v>75</v>
      </c>
      <c r="I25" s="706"/>
      <c r="J25" s="152">
        <v>0</v>
      </c>
      <c r="K25" s="535"/>
      <c r="L25" s="535"/>
      <c r="M25" s="67" t="s">
        <v>73</v>
      </c>
    </row>
    <row r="26" spans="1:13" ht="13.5" customHeight="1">
      <c r="A26" s="398" t="s">
        <v>15</v>
      </c>
      <c r="B26" s="152">
        <v>75</v>
      </c>
      <c r="C26" s="400">
        <f>400/4</f>
        <v>100</v>
      </c>
      <c r="D26" s="605">
        <v>100</v>
      </c>
      <c r="E26" s="703"/>
      <c r="F26" s="152">
        <v>100</v>
      </c>
      <c r="G26" s="152">
        <v>100</v>
      </c>
      <c r="H26" s="605">
        <v>100</v>
      </c>
      <c r="I26" s="706"/>
      <c r="J26" s="152">
        <v>100</v>
      </c>
      <c r="K26" s="535"/>
      <c r="L26" s="535"/>
      <c r="M26" s="67" t="s">
        <v>73</v>
      </c>
    </row>
    <row r="27" spans="1:13" ht="13.5" customHeight="1">
      <c r="A27" s="398" t="s">
        <v>16</v>
      </c>
      <c r="B27" s="152">
        <v>95</v>
      </c>
      <c r="C27" s="400">
        <f>0/4</f>
        <v>0</v>
      </c>
      <c r="D27" s="605">
        <v>100</v>
      </c>
      <c r="E27" s="703"/>
      <c r="F27" s="140">
        <v>100</v>
      </c>
      <c r="G27" s="152">
        <v>100</v>
      </c>
      <c r="H27" s="605">
        <v>100</v>
      </c>
      <c r="I27" s="706"/>
      <c r="J27" s="152">
        <v>0</v>
      </c>
      <c r="K27" s="535"/>
      <c r="L27" s="535"/>
      <c r="M27" s="67" t="s">
        <v>73</v>
      </c>
    </row>
    <row r="28" spans="1:13" ht="13.5" customHeight="1">
      <c r="A28" s="398"/>
      <c r="B28" s="174"/>
      <c r="C28" s="403"/>
      <c r="D28" s="600"/>
      <c r="E28" s="703"/>
      <c r="F28" s="135"/>
      <c r="G28" s="151"/>
      <c r="H28" s="606"/>
      <c r="I28" s="706"/>
      <c r="J28" s="593"/>
      <c r="K28" s="535"/>
      <c r="L28" s="535"/>
      <c r="M28" s="87"/>
    </row>
    <row r="29" spans="1:13" ht="13.5" customHeight="1">
      <c r="A29" s="123" t="s">
        <v>17</v>
      </c>
      <c r="B29" s="143"/>
      <c r="C29" s="402"/>
      <c r="D29" s="600"/>
      <c r="E29" s="703"/>
      <c r="F29" s="161"/>
      <c r="G29" s="154"/>
      <c r="H29" s="600"/>
      <c r="I29" s="706"/>
      <c r="J29" s="594"/>
      <c r="K29" s="536"/>
      <c r="L29" s="536"/>
      <c r="M29" s="84"/>
    </row>
    <row r="30" spans="1:13" ht="13.5" customHeight="1">
      <c r="A30" s="398" t="s">
        <v>18</v>
      </c>
      <c r="B30" s="152">
        <v>75</v>
      </c>
      <c r="C30" s="400">
        <f t="shared" ref="C30:C36" si="1">0/4</f>
        <v>0</v>
      </c>
      <c r="D30" s="611">
        <v>100</v>
      </c>
      <c r="E30" s="703"/>
      <c r="F30" s="152">
        <v>100</v>
      </c>
      <c r="G30" s="152">
        <v>100</v>
      </c>
      <c r="H30" s="605">
        <v>100</v>
      </c>
      <c r="I30" s="706"/>
      <c r="J30" s="152">
        <v>100</v>
      </c>
      <c r="K30" s="535"/>
      <c r="L30" s="535"/>
      <c r="M30" s="67" t="s">
        <v>73</v>
      </c>
    </row>
    <row r="31" spans="1:13" ht="13.5" customHeight="1">
      <c r="A31" s="398" t="s">
        <v>19</v>
      </c>
      <c r="B31" s="152">
        <v>75</v>
      </c>
      <c r="C31" s="400">
        <f>100/4</f>
        <v>25</v>
      </c>
      <c r="D31" s="605">
        <v>75</v>
      </c>
      <c r="E31" s="703"/>
      <c r="F31" s="152">
        <v>0</v>
      </c>
      <c r="G31" s="152">
        <v>100</v>
      </c>
      <c r="H31" s="605">
        <v>100</v>
      </c>
      <c r="I31" s="706"/>
      <c r="J31" s="152">
        <v>0</v>
      </c>
      <c r="K31" s="535"/>
      <c r="L31" s="535"/>
      <c r="M31" s="67" t="s">
        <v>73</v>
      </c>
    </row>
    <row r="32" spans="1:13" ht="13.5" customHeight="1">
      <c r="A32" s="398" t="s">
        <v>20</v>
      </c>
      <c r="B32" s="152">
        <v>95</v>
      </c>
      <c r="C32" s="400">
        <f t="shared" si="1"/>
        <v>0</v>
      </c>
      <c r="D32" s="605">
        <v>75</v>
      </c>
      <c r="E32" s="703"/>
      <c r="F32" s="152">
        <v>25</v>
      </c>
      <c r="G32" s="152">
        <v>100</v>
      </c>
      <c r="H32" s="605">
        <v>100</v>
      </c>
      <c r="I32" s="706"/>
      <c r="J32" s="152">
        <v>0</v>
      </c>
      <c r="K32" s="535"/>
      <c r="L32" s="535"/>
      <c r="M32" s="67" t="s">
        <v>73</v>
      </c>
    </row>
    <row r="33" spans="1:13" ht="13.5" customHeight="1">
      <c r="A33" s="398" t="s">
        <v>21</v>
      </c>
      <c r="B33" s="152">
        <v>75</v>
      </c>
      <c r="C33" s="400">
        <f t="shared" si="1"/>
        <v>0</v>
      </c>
      <c r="D33" s="605">
        <v>75</v>
      </c>
      <c r="E33" s="703"/>
      <c r="F33" s="152">
        <v>0</v>
      </c>
      <c r="G33" s="152">
        <v>100</v>
      </c>
      <c r="H33" s="605">
        <v>75</v>
      </c>
      <c r="I33" s="706"/>
      <c r="J33" s="152">
        <v>0</v>
      </c>
      <c r="K33" s="535"/>
      <c r="L33" s="535"/>
      <c r="M33" s="67" t="s">
        <v>73</v>
      </c>
    </row>
    <row r="34" spans="1:13" ht="13.5" customHeight="1">
      <c r="A34" s="398" t="s">
        <v>22</v>
      </c>
      <c r="B34" s="152">
        <v>50</v>
      </c>
      <c r="C34" s="400">
        <f t="shared" si="1"/>
        <v>0</v>
      </c>
      <c r="D34" s="605">
        <v>75</v>
      </c>
      <c r="E34" s="703"/>
      <c r="F34" s="140">
        <v>0</v>
      </c>
      <c r="G34" s="152">
        <v>100</v>
      </c>
      <c r="H34" s="605">
        <v>75</v>
      </c>
      <c r="I34" s="706"/>
      <c r="J34" s="152">
        <v>0</v>
      </c>
      <c r="K34" s="535"/>
      <c r="L34" s="535"/>
      <c r="M34" s="67" t="s">
        <v>73</v>
      </c>
    </row>
    <row r="35" spans="1:13" ht="13.5" customHeight="1">
      <c r="A35" s="398" t="s">
        <v>23</v>
      </c>
      <c r="B35" s="152">
        <v>75</v>
      </c>
      <c r="C35" s="400">
        <f t="shared" si="1"/>
        <v>0</v>
      </c>
      <c r="D35" s="605">
        <v>75</v>
      </c>
      <c r="E35" s="703"/>
      <c r="F35" s="140">
        <v>50</v>
      </c>
      <c r="G35" s="152">
        <v>100</v>
      </c>
      <c r="H35" s="605">
        <v>95</v>
      </c>
      <c r="I35" s="706"/>
      <c r="J35" s="152">
        <v>25</v>
      </c>
      <c r="K35" s="535"/>
      <c r="L35" s="535"/>
      <c r="M35" s="67" t="s">
        <v>73</v>
      </c>
    </row>
    <row r="36" spans="1:13" ht="13.5" customHeight="1">
      <c r="A36" s="398" t="s">
        <v>24</v>
      </c>
      <c r="B36" s="152">
        <v>75</v>
      </c>
      <c r="C36" s="400">
        <f t="shared" si="1"/>
        <v>0</v>
      </c>
      <c r="D36" s="605">
        <v>95</v>
      </c>
      <c r="E36" s="703"/>
      <c r="F36" s="152">
        <v>0</v>
      </c>
      <c r="G36" s="152">
        <v>100</v>
      </c>
      <c r="H36" s="605">
        <v>100</v>
      </c>
      <c r="I36" s="706"/>
      <c r="J36" s="152">
        <v>0</v>
      </c>
      <c r="K36" s="535"/>
      <c r="L36" s="535"/>
      <c r="M36" s="67" t="s">
        <v>73</v>
      </c>
    </row>
    <row r="37" spans="1:13" ht="13.5" customHeight="1">
      <c r="A37" s="398" t="s">
        <v>25</v>
      </c>
      <c r="B37" s="152">
        <v>75</v>
      </c>
      <c r="C37" s="400">
        <f>0/4</f>
        <v>0</v>
      </c>
      <c r="D37" s="605">
        <v>75</v>
      </c>
      <c r="E37" s="703"/>
      <c r="F37" s="152">
        <v>0</v>
      </c>
      <c r="G37" s="152">
        <v>100</v>
      </c>
      <c r="H37" s="605">
        <v>100</v>
      </c>
      <c r="I37" s="706"/>
      <c r="J37" s="152">
        <v>0</v>
      </c>
      <c r="K37" s="535"/>
      <c r="L37" s="535"/>
      <c r="M37" s="67" t="s">
        <v>73</v>
      </c>
    </row>
    <row r="38" spans="1:13" ht="15.75">
      <c r="A38" s="398"/>
      <c r="B38" s="174"/>
      <c r="C38" s="403"/>
      <c r="D38" s="600"/>
      <c r="E38" s="704"/>
      <c r="F38" s="135"/>
      <c r="G38" s="151"/>
      <c r="H38" s="606"/>
      <c r="I38" s="707"/>
      <c r="J38" s="593"/>
      <c r="K38" s="535"/>
      <c r="L38" s="535"/>
      <c r="M38" s="87"/>
    </row>
    <row r="39" spans="1:13" ht="30" customHeight="1">
      <c r="A39" s="399" t="s">
        <v>80</v>
      </c>
      <c r="B39" s="137"/>
      <c r="C39" s="404"/>
      <c r="D39" s="600"/>
      <c r="E39" s="86"/>
      <c r="F39" s="161"/>
      <c r="G39" s="154"/>
      <c r="H39" s="600"/>
      <c r="I39" s="316"/>
      <c r="J39" s="595"/>
      <c r="K39" s="316"/>
      <c r="L39" s="316"/>
      <c r="M39" s="86"/>
    </row>
    <row r="40" spans="1:13" ht="13.5" customHeight="1">
      <c r="A40" s="398" t="s">
        <v>26</v>
      </c>
      <c r="B40" s="152">
        <v>75</v>
      </c>
      <c r="C40" s="400">
        <f t="shared" ref="C40:C51" si="2">0/4</f>
        <v>0</v>
      </c>
      <c r="D40" s="605">
        <v>75</v>
      </c>
      <c r="E40" s="702" t="s">
        <v>292</v>
      </c>
      <c r="F40" s="152">
        <v>100</v>
      </c>
      <c r="G40" s="152">
        <v>100</v>
      </c>
      <c r="H40" s="605">
        <v>75</v>
      </c>
      <c r="I40" s="708" t="s">
        <v>453</v>
      </c>
      <c r="J40" s="306">
        <v>0</v>
      </c>
      <c r="K40" s="537"/>
      <c r="L40" s="537"/>
      <c r="M40" s="67" t="s">
        <v>73</v>
      </c>
    </row>
    <row r="41" spans="1:13" ht="13.5" customHeight="1">
      <c r="A41" s="398" t="s">
        <v>27</v>
      </c>
      <c r="B41" s="152">
        <v>75</v>
      </c>
      <c r="C41" s="400">
        <f t="shared" si="2"/>
        <v>0</v>
      </c>
      <c r="D41" s="605">
        <v>75</v>
      </c>
      <c r="E41" s="703"/>
      <c r="F41" s="152">
        <v>0</v>
      </c>
      <c r="G41" s="152">
        <v>100</v>
      </c>
      <c r="H41" s="605">
        <v>75</v>
      </c>
      <c r="I41" s="706"/>
      <c r="J41" s="152">
        <v>0</v>
      </c>
      <c r="K41" s="535"/>
      <c r="L41" s="535"/>
      <c r="M41" s="67" t="s">
        <v>73</v>
      </c>
    </row>
    <row r="42" spans="1:13" ht="13.5" customHeight="1">
      <c r="A42" s="398" t="s">
        <v>28</v>
      </c>
      <c r="B42" s="152">
        <v>75</v>
      </c>
      <c r="C42" s="400">
        <f>400/4</f>
        <v>100</v>
      </c>
      <c r="D42" s="605">
        <v>85</v>
      </c>
      <c r="E42" s="703"/>
      <c r="F42" s="152">
        <v>25</v>
      </c>
      <c r="G42" s="152">
        <v>100</v>
      </c>
      <c r="H42" s="605">
        <v>95</v>
      </c>
      <c r="I42" s="706"/>
      <c r="J42" s="152">
        <v>50</v>
      </c>
      <c r="K42" s="535"/>
      <c r="L42" s="535"/>
      <c r="M42" s="67" t="s">
        <v>73</v>
      </c>
    </row>
    <row r="43" spans="1:13" ht="13.5" customHeight="1">
      <c r="A43" s="398" t="s">
        <v>29</v>
      </c>
      <c r="B43" s="152">
        <v>75</v>
      </c>
      <c r="C43" s="400">
        <f>300/4</f>
        <v>75</v>
      </c>
      <c r="D43" s="605">
        <v>80</v>
      </c>
      <c r="E43" s="703"/>
      <c r="F43" s="152">
        <v>100</v>
      </c>
      <c r="G43" s="152">
        <v>100</v>
      </c>
      <c r="H43" s="605">
        <v>100</v>
      </c>
      <c r="I43" s="706"/>
      <c r="J43" s="152">
        <v>100</v>
      </c>
      <c r="K43" s="535"/>
      <c r="L43" s="535"/>
      <c r="M43" s="67" t="s">
        <v>73</v>
      </c>
    </row>
    <row r="44" spans="1:13" ht="13.5" customHeight="1">
      <c r="A44" s="398" t="s">
        <v>30</v>
      </c>
      <c r="B44" s="152">
        <v>95</v>
      </c>
      <c r="C44" s="400">
        <f>300/4</f>
        <v>75</v>
      </c>
      <c r="D44" s="605">
        <v>75</v>
      </c>
      <c r="E44" s="703"/>
      <c r="F44" s="152">
        <v>50</v>
      </c>
      <c r="G44" s="152">
        <v>100</v>
      </c>
      <c r="H44" s="605">
        <v>100</v>
      </c>
      <c r="I44" s="706"/>
      <c r="J44" s="152">
        <v>100</v>
      </c>
      <c r="K44" s="535"/>
      <c r="L44" s="535"/>
      <c r="M44" s="67" t="s">
        <v>73</v>
      </c>
    </row>
    <row r="45" spans="1:13" ht="13.5" customHeight="1">
      <c r="A45" s="398" t="s">
        <v>31</v>
      </c>
      <c r="B45" s="152">
        <v>75</v>
      </c>
      <c r="C45" s="400">
        <f>400/4</f>
        <v>100</v>
      </c>
      <c r="D45" s="612" t="s">
        <v>369</v>
      </c>
      <c r="E45" s="703"/>
      <c r="F45" s="152">
        <v>100</v>
      </c>
      <c r="G45" s="152">
        <v>100</v>
      </c>
      <c r="H45" s="605">
        <v>100</v>
      </c>
      <c r="I45" s="706"/>
      <c r="J45" s="152">
        <v>0</v>
      </c>
      <c r="K45" s="535"/>
      <c r="L45" s="535"/>
      <c r="M45" s="67" t="s">
        <v>73</v>
      </c>
    </row>
    <row r="46" spans="1:13" ht="13.5" customHeight="1">
      <c r="A46" s="398" t="s">
        <v>32</v>
      </c>
      <c r="B46" s="152">
        <v>100</v>
      </c>
      <c r="C46" s="400">
        <f t="shared" si="2"/>
        <v>0</v>
      </c>
      <c r="D46" s="605">
        <v>100</v>
      </c>
      <c r="E46" s="703"/>
      <c r="F46" s="152">
        <v>0</v>
      </c>
      <c r="G46" s="152">
        <v>100</v>
      </c>
      <c r="H46" s="605">
        <v>100</v>
      </c>
      <c r="I46" s="706"/>
      <c r="J46" s="152">
        <v>0</v>
      </c>
      <c r="K46" s="535"/>
      <c r="L46" s="535"/>
      <c r="M46" s="67" t="s">
        <v>73</v>
      </c>
    </row>
    <row r="47" spans="1:13" ht="13.5" customHeight="1">
      <c r="A47" s="398" t="s">
        <v>33</v>
      </c>
      <c r="B47" s="152">
        <v>45</v>
      </c>
      <c r="C47" s="400">
        <f t="shared" si="2"/>
        <v>0</v>
      </c>
      <c r="D47" s="605">
        <v>95</v>
      </c>
      <c r="E47" s="703"/>
      <c r="F47" s="152">
        <v>0</v>
      </c>
      <c r="G47" s="152">
        <v>100</v>
      </c>
      <c r="H47" s="605">
        <v>95</v>
      </c>
      <c r="I47" s="706"/>
      <c r="J47" s="152">
        <v>0</v>
      </c>
      <c r="K47" s="535"/>
      <c r="L47" s="535"/>
      <c r="M47" s="67" t="s">
        <v>73</v>
      </c>
    </row>
    <row r="48" spans="1:13" ht="13.5" customHeight="1">
      <c r="A48" s="398" t="s">
        <v>34</v>
      </c>
      <c r="B48" s="152">
        <v>75</v>
      </c>
      <c r="C48" s="400">
        <f>200/4</f>
        <v>50</v>
      </c>
      <c r="D48" s="605">
        <v>75</v>
      </c>
      <c r="E48" s="703"/>
      <c r="F48" s="152">
        <v>25</v>
      </c>
      <c r="G48" s="152">
        <v>100</v>
      </c>
      <c r="H48" s="605">
        <v>100</v>
      </c>
      <c r="I48" s="706"/>
      <c r="J48" s="152">
        <v>100</v>
      </c>
      <c r="K48" s="535"/>
      <c r="L48" s="535"/>
      <c r="M48" s="67" t="s">
        <v>73</v>
      </c>
    </row>
    <row r="49" spans="1:13" ht="13.5" customHeight="1">
      <c r="A49" s="398" t="s">
        <v>35</v>
      </c>
      <c r="B49" s="152">
        <v>70</v>
      </c>
      <c r="C49" s="400">
        <f t="shared" si="2"/>
        <v>0</v>
      </c>
      <c r="D49" s="605">
        <v>75</v>
      </c>
      <c r="E49" s="703"/>
      <c r="F49" s="152">
        <v>0</v>
      </c>
      <c r="G49" s="152">
        <v>100</v>
      </c>
      <c r="H49" s="605">
        <v>75</v>
      </c>
      <c r="I49" s="706"/>
      <c r="J49" s="152">
        <v>0</v>
      </c>
      <c r="K49" s="535"/>
      <c r="L49" s="535"/>
      <c r="M49" s="67" t="s">
        <v>73</v>
      </c>
    </row>
    <row r="50" spans="1:13" ht="13.5" customHeight="1">
      <c r="A50" s="398" t="s">
        <v>36</v>
      </c>
      <c r="B50" s="152">
        <v>75</v>
      </c>
      <c r="C50" s="400">
        <f>400/4</f>
        <v>100</v>
      </c>
      <c r="D50" s="605">
        <v>100</v>
      </c>
      <c r="E50" s="703"/>
      <c r="F50" s="152">
        <v>100</v>
      </c>
      <c r="G50" s="152">
        <v>100</v>
      </c>
      <c r="H50" s="605">
        <v>100</v>
      </c>
      <c r="I50" s="706"/>
      <c r="J50" s="152">
        <v>0</v>
      </c>
      <c r="K50" s="535"/>
      <c r="L50" s="535"/>
      <c r="M50" s="67" t="s">
        <v>73</v>
      </c>
    </row>
    <row r="51" spans="1:13" ht="13.5" customHeight="1">
      <c r="A51" s="398" t="s">
        <v>37</v>
      </c>
      <c r="B51" s="152">
        <v>75</v>
      </c>
      <c r="C51" s="400">
        <f t="shared" si="2"/>
        <v>0</v>
      </c>
      <c r="D51" s="605">
        <v>50</v>
      </c>
      <c r="E51" s="703"/>
      <c r="F51" s="152">
        <v>50</v>
      </c>
      <c r="G51" s="152">
        <v>100</v>
      </c>
      <c r="H51" s="605">
        <v>75</v>
      </c>
      <c r="I51" s="706"/>
      <c r="J51" s="152">
        <v>75</v>
      </c>
      <c r="K51" s="535"/>
      <c r="L51" s="535"/>
      <c r="M51" s="67" t="s">
        <v>73</v>
      </c>
    </row>
    <row r="52" spans="1:13" ht="13.5" customHeight="1">
      <c r="A52" s="398"/>
      <c r="B52" s="174"/>
      <c r="C52" s="403"/>
      <c r="D52" s="600"/>
      <c r="E52" s="703"/>
      <c r="F52" s="135"/>
      <c r="G52" s="151"/>
      <c r="H52" s="600"/>
      <c r="I52" s="706"/>
      <c r="J52" s="593"/>
      <c r="K52" s="535"/>
      <c r="L52" s="535"/>
      <c r="M52" s="87"/>
    </row>
    <row r="53" spans="1:13" ht="13.5" customHeight="1">
      <c r="A53" s="123" t="s">
        <v>38</v>
      </c>
      <c r="B53" s="143"/>
      <c r="C53" s="402"/>
      <c r="D53" s="600"/>
      <c r="E53" s="703"/>
      <c r="F53" s="161"/>
      <c r="G53" s="154"/>
      <c r="H53" s="600"/>
      <c r="I53" s="706"/>
      <c r="J53" s="594"/>
      <c r="K53" s="536"/>
      <c r="L53" s="536"/>
      <c r="M53" s="84"/>
    </row>
    <row r="54" spans="1:13" ht="13.5" customHeight="1">
      <c r="A54" s="398" t="s">
        <v>39</v>
      </c>
      <c r="B54" s="152">
        <v>75</v>
      </c>
      <c r="C54" s="400">
        <f t="shared" ref="C54:C59" si="3">0/4</f>
        <v>0</v>
      </c>
      <c r="D54" s="605">
        <v>75</v>
      </c>
      <c r="E54" s="703"/>
      <c r="F54" s="152">
        <v>25</v>
      </c>
      <c r="G54" s="152">
        <v>100</v>
      </c>
      <c r="H54" s="605">
        <v>85</v>
      </c>
      <c r="I54" s="706"/>
      <c r="J54" s="152">
        <v>50</v>
      </c>
      <c r="K54" s="535"/>
      <c r="L54" s="535"/>
      <c r="M54" s="67" t="s">
        <v>73</v>
      </c>
    </row>
    <row r="55" spans="1:13" ht="13.5" customHeight="1">
      <c r="A55" s="398" t="s">
        <v>40</v>
      </c>
      <c r="B55" s="152">
        <v>75</v>
      </c>
      <c r="C55" s="400">
        <f>400/4</f>
        <v>100</v>
      </c>
      <c r="D55" s="605">
        <v>100</v>
      </c>
      <c r="E55" s="703"/>
      <c r="F55" s="152">
        <v>0</v>
      </c>
      <c r="G55" s="152">
        <v>100</v>
      </c>
      <c r="H55" s="605">
        <v>100</v>
      </c>
      <c r="I55" s="706"/>
      <c r="J55" s="152">
        <v>0</v>
      </c>
      <c r="K55" s="535"/>
      <c r="L55" s="535"/>
      <c r="M55" s="67" t="s">
        <v>73</v>
      </c>
    </row>
    <row r="56" spans="1:13" ht="13.5" customHeight="1">
      <c r="A56" s="398" t="s">
        <v>41</v>
      </c>
      <c r="B56" s="152">
        <v>75</v>
      </c>
      <c r="C56" s="400">
        <f t="shared" si="3"/>
        <v>0</v>
      </c>
      <c r="D56" s="605">
        <v>75</v>
      </c>
      <c r="E56" s="703"/>
      <c r="F56" s="152">
        <v>0</v>
      </c>
      <c r="G56" s="152">
        <v>100</v>
      </c>
      <c r="H56" s="606">
        <v>75</v>
      </c>
      <c r="I56" s="706"/>
      <c r="J56" s="152">
        <v>0</v>
      </c>
      <c r="K56" s="535"/>
      <c r="L56" s="535"/>
      <c r="M56" s="67" t="s">
        <v>73</v>
      </c>
    </row>
    <row r="57" spans="1:13" ht="13.5" customHeight="1">
      <c r="A57" s="398" t="s">
        <v>42</v>
      </c>
      <c r="B57" s="152">
        <v>75</v>
      </c>
      <c r="C57" s="400">
        <f>400/4</f>
        <v>100</v>
      </c>
      <c r="D57" s="605">
        <v>100</v>
      </c>
      <c r="E57" s="703"/>
      <c r="F57" s="152">
        <v>100</v>
      </c>
      <c r="G57" s="152">
        <v>100</v>
      </c>
      <c r="H57" s="605">
        <v>75</v>
      </c>
      <c r="I57" s="706"/>
      <c r="J57" s="152">
        <v>25</v>
      </c>
      <c r="K57" s="535"/>
      <c r="L57" s="535"/>
      <c r="M57" s="67" t="s">
        <v>73</v>
      </c>
    </row>
    <row r="58" spans="1:13" ht="13.5" customHeight="1">
      <c r="A58" s="398" t="s">
        <v>43</v>
      </c>
      <c r="B58" s="152">
        <v>75</v>
      </c>
      <c r="C58" s="400">
        <f>100/4</f>
        <v>25</v>
      </c>
      <c r="D58" s="605">
        <v>100</v>
      </c>
      <c r="E58" s="703"/>
      <c r="F58" s="152">
        <v>100</v>
      </c>
      <c r="G58" s="152">
        <v>100</v>
      </c>
      <c r="H58" s="605">
        <v>100</v>
      </c>
      <c r="I58" s="706"/>
      <c r="J58" s="152">
        <v>25</v>
      </c>
      <c r="K58" s="535"/>
      <c r="L58" s="535"/>
      <c r="M58" s="67" t="s">
        <v>73</v>
      </c>
    </row>
    <row r="59" spans="1:13" ht="13.5" customHeight="1">
      <c r="A59" s="398" t="s">
        <v>44</v>
      </c>
      <c r="B59" s="152">
        <v>75</v>
      </c>
      <c r="C59" s="400">
        <f t="shared" si="3"/>
        <v>0</v>
      </c>
      <c r="D59" s="605">
        <v>75</v>
      </c>
      <c r="E59" s="703"/>
      <c r="F59" s="152">
        <v>50</v>
      </c>
      <c r="G59" s="152">
        <v>100</v>
      </c>
      <c r="H59" s="606">
        <v>80</v>
      </c>
      <c r="I59" s="706"/>
      <c r="J59" s="152">
        <v>0</v>
      </c>
      <c r="K59" s="535"/>
      <c r="L59" s="535"/>
      <c r="M59" s="67" t="s">
        <v>73</v>
      </c>
    </row>
    <row r="60" spans="1:13" ht="13.5" customHeight="1">
      <c r="A60" s="398"/>
      <c r="B60" s="174"/>
      <c r="C60" s="403"/>
      <c r="D60" s="600"/>
      <c r="E60" s="703"/>
      <c r="F60" s="135"/>
      <c r="G60" s="151"/>
      <c r="H60" s="600"/>
      <c r="I60" s="706"/>
      <c r="J60" s="593"/>
      <c r="K60" s="535"/>
      <c r="L60" s="535"/>
      <c r="M60" s="87"/>
    </row>
    <row r="61" spans="1:13" ht="13.5" customHeight="1">
      <c r="A61" s="123" t="s">
        <v>45</v>
      </c>
      <c r="B61" s="143"/>
      <c r="C61" s="402"/>
      <c r="D61" s="605"/>
      <c r="E61" s="703"/>
      <c r="F61" s="143"/>
      <c r="G61" s="154"/>
      <c r="H61" s="605"/>
      <c r="I61" s="706"/>
      <c r="J61" s="594"/>
      <c r="K61" s="536"/>
      <c r="L61" s="536"/>
      <c r="M61" s="84"/>
    </row>
    <row r="62" spans="1:13" ht="13.5" customHeight="1">
      <c r="A62" s="398" t="s">
        <v>47</v>
      </c>
      <c r="B62" s="152">
        <v>80</v>
      </c>
      <c r="C62" s="400">
        <f>0/4</f>
        <v>0</v>
      </c>
      <c r="D62" s="605">
        <v>80</v>
      </c>
      <c r="E62" s="703"/>
      <c r="F62" s="152">
        <v>100</v>
      </c>
      <c r="G62" s="152">
        <v>100</v>
      </c>
      <c r="H62" s="605">
        <v>95</v>
      </c>
      <c r="I62" s="706"/>
      <c r="J62" s="152">
        <v>0</v>
      </c>
      <c r="K62" s="535"/>
      <c r="L62" s="535"/>
      <c r="M62" s="67" t="s">
        <v>73</v>
      </c>
    </row>
    <row r="63" spans="1:13" ht="13.5" customHeight="1">
      <c r="A63" s="398" t="s">
        <v>50</v>
      </c>
      <c r="B63" s="152">
        <v>95</v>
      </c>
      <c r="C63" s="400">
        <f>100/4</f>
        <v>25</v>
      </c>
      <c r="D63" s="605">
        <v>95</v>
      </c>
      <c r="E63" s="703"/>
      <c r="F63" s="152">
        <v>75</v>
      </c>
      <c r="G63" s="152">
        <v>100</v>
      </c>
      <c r="H63" s="605">
        <v>75</v>
      </c>
      <c r="I63" s="706"/>
      <c r="J63" s="152">
        <v>25</v>
      </c>
      <c r="K63" s="535"/>
      <c r="L63" s="535"/>
      <c r="M63" s="67" t="s">
        <v>73</v>
      </c>
    </row>
    <row r="64" spans="1:13" ht="13.5" customHeight="1">
      <c r="A64" s="398" t="s">
        <v>49</v>
      </c>
      <c r="B64" s="152">
        <v>90</v>
      </c>
      <c r="C64" s="400">
        <f t="shared" ref="C64:C66" si="4">0/4</f>
        <v>0</v>
      </c>
      <c r="D64" s="605">
        <v>100</v>
      </c>
      <c r="E64" s="703"/>
      <c r="F64" s="152">
        <v>0</v>
      </c>
      <c r="G64" s="152">
        <v>100</v>
      </c>
      <c r="H64" s="605">
        <v>100</v>
      </c>
      <c r="I64" s="706"/>
      <c r="J64" s="152">
        <v>0</v>
      </c>
      <c r="K64" s="535"/>
      <c r="L64" s="535"/>
      <c r="M64" s="67" t="s">
        <v>73</v>
      </c>
    </row>
    <row r="65" spans="1:13" ht="13.5" customHeight="1">
      <c r="A65" s="398" t="s">
        <v>48</v>
      </c>
      <c r="B65" s="152">
        <v>95</v>
      </c>
      <c r="C65" s="400">
        <f t="shared" si="4"/>
        <v>0</v>
      </c>
      <c r="D65" s="605">
        <v>95</v>
      </c>
      <c r="E65" s="703"/>
      <c r="F65" s="152">
        <v>50</v>
      </c>
      <c r="G65" s="152">
        <v>100</v>
      </c>
      <c r="H65" s="605">
        <v>95</v>
      </c>
      <c r="I65" s="706"/>
      <c r="J65" s="152">
        <v>0</v>
      </c>
      <c r="K65" s="535"/>
      <c r="L65" s="535"/>
      <c r="M65" s="67" t="s">
        <v>73</v>
      </c>
    </row>
    <row r="66" spans="1:13" ht="13.5" customHeight="1">
      <c r="A66" s="398" t="s">
        <v>46</v>
      </c>
      <c r="B66" s="152">
        <v>75</v>
      </c>
      <c r="C66" s="400">
        <f t="shared" si="4"/>
        <v>0</v>
      </c>
      <c r="D66" s="605">
        <v>75</v>
      </c>
      <c r="E66" s="703"/>
      <c r="F66" s="152">
        <v>50</v>
      </c>
      <c r="G66" s="152">
        <v>100</v>
      </c>
      <c r="H66" s="605">
        <v>75</v>
      </c>
      <c r="I66" s="706"/>
      <c r="J66" s="152">
        <v>0</v>
      </c>
      <c r="K66" s="535"/>
      <c r="L66" s="535"/>
      <c r="M66" s="67" t="s">
        <v>73</v>
      </c>
    </row>
    <row r="67" spans="1:13" ht="15.75">
      <c r="A67" s="398"/>
      <c r="B67" s="174"/>
      <c r="C67" s="400"/>
      <c r="D67" s="600"/>
      <c r="E67" s="704"/>
      <c r="F67" s="135"/>
      <c r="G67" s="163"/>
      <c r="H67" s="600"/>
      <c r="I67" s="707"/>
      <c r="J67" s="593"/>
      <c r="K67" s="535"/>
      <c r="L67" s="535"/>
      <c r="M67" s="87"/>
    </row>
    <row r="68" spans="1:13" ht="13.5" customHeight="1">
      <c r="A68" s="123" t="s">
        <v>51</v>
      </c>
      <c r="B68" s="143"/>
      <c r="C68" s="402"/>
      <c r="D68" s="600"/>
      <c r="E68" s="84"/>
      <c r="F68" s="161"/>
      <c r="G68" s="154"/>
      <c r="H68" s="600"/>
      <c r="I68" s="317"/>
      <c r="J68" s="594"/>
      <c r="K68" s="317"/>
      <c r="L68" s="317"/>
      <c r="M68" s="84"/>
    </row>
    <row r="69" spans="1:13" ht="13.5" customHeight="1">
      <c r="A69" s="398" t="s">
        <v>54</v>
      </c>
      <c r="B69" s="152">
        <v>75</v>
      </c>
      <c r="C69" s="400">
        <f t="shared" ref="C69:C74" si="5">0/4</f>
        <v>0</v>
      </c>
      <c r="D69" s="605">
        <v>95</v>
      </c>
      <c r="E69" s="702" t="s">
        <v>315</v>
      </c>
      <c r="F69" s="152">
        <v>0</v>
      </c>
      <c r="G69" s="152">
        <v>100</v>
      </c>
      <c r="H69" s="605">
        <v>95</v>
      </c>
      <c r="I69" s="708" t="s">
        <v>454</v>
      </c>
      <c r="J69" s="152">
        <v>0</v>
      </c>
      <c r="K69" s="537"/>
      <c r="L69" s="537"/>
      <c r="M69" s="67" t="s">
        <v>73</v>
      </c>
    </row>
    <row r="70" spans="1:13" ht="13.5" customHeight="1">
      <c r="A70" s="398" t="s">
        <v>52</v>
      </c>
      <c r="B70" s="152">
        <v>95</v>
      </c>
      <c r="C70" s="400">
        <f t="shared" si="5"/>
        <v>0</v>
      </c>
      <c r="D70" s="605">
        <v>90</v>
      </c>
      <c r="E70" s="703"/>
      <c r="F70" s="152">
        <v>0</v>
      </c>
      <c r="G70" s="152">
        <v>100</v>
      </c>
      <c r="H70" s="605">
        <v>95</v>
      </c>
      <c r="I70" s="706"/>
      <c r="J70" s="152">
        <v>0</v>
      </c>
      <c r="K70" s="535"/>
      <c r="L70" s="535"/>
      <c r="M70" s="67" t="s">
        <v>73</v>
      </c>
    </row>
    <row r="71" spans="1:13" ht="13.5" customHeight="1">
      <c r="A71" s="398" t="s">
        <v>53</v>
      </c>
      <c r="B71" s="152">
        <v>95</v>
      </c>
      <c r="C71" s="400">
        <f>100/4</f>
        <v>25</v>
      </c>
      <c r="D71" s="605">
        <v>75</v>
      </c>
      <c r="E71" s="703"/>
      <c r="F71" s="152">
        <v>0</v>
      </c>
      <c r="G71" s="152">
        <v>100</v>
      </c>
      <c r="H71" s="605">
        <v>95</v>
      </c>
      <c r="I71" s="706"/>
      <c r="J71" s="152">
        <v>0</v>
      </c>
      <c r="K71" s="535"/>
      <c r="L71" s="535"/>
      <c r="M71" s="67" t="s">
        <v>73</v>
      </c>
    </row>
    <row r="72" spans="1:13" ht="13.5" customHeight="1">
      <c r="A72" s="398" t="s">
        <v>56</v>
      </c>
      <c r="B72" s="152">
        <v>95</v>
      </c>
      <c r="C72" s="400">
        <f t="shared" si="5"/>
        <v>0</v>
      </c>
      <c r="D72" s="605">
        <v>95</v>
      </c>
      <c r="E72" s="703"/>
      <c r="F72" s="152">
        <v>0</v>
      </c>
      <c r="G72" s="152">
        <v>100</v>
      </c>
      <c r="H72" s="605">
        <v>95</v>
      </c>
      <c r="I72" s="706"/>
      <c r="J72" s="152">
        <v>0</v>
      </c>
      <c r="K72" s="535"/>
      <c r="L72" s="535"/>
      <c r="M72" s="67" t="s">
        <v>73</v>
      </c>
    </row>
    <row r="73" spans="1:13" ht="13.5" customHeight="1">
      <c r="A73" s="398" t="s">
        <v>57</v>
      </c>
      <c r="B73" s="152">
        <v>75</v>
      </c>
      <c r="C73" s="400">
        <f t="shared" si="5"/>
        <v>0</v>
      </c>
      <c r="D73" s="605">
        <v>75</v>
      </c>
      <c r="E73" s="703"/>
      <c r="F73" s="152">
        <v>0</v>
      </c>
      <c r="G73" s="152">
        <v>100</v>
      </c>
      <c r="H73" s="606">
        <v>75</v>
      </c>
      <c r="I73" s="706"/>
      <c r="J73" s="152">
        <v>0</v>
      </c>
      <c r="K73" s="535"/>
      <c r="L73" s="535"/>
      <c r="M73" s="67" t="s">
        <v>73</v>
      </c>
    </row>
    <row r="74" spans="1:13" ht="13.5" customHeight="1">
      <c r="A74" s="398" t="s">
        <v>55</v>
      </c>
      <c r="B74" s="152">
        <v>95</v>
      </c>
      <c r="C74" s="400">
        <f t="shared" si="5"/>
        <v>0</v>
      </c>
      <c r="D74" s="605">
        <v>90</v>
      </c>
      <c r="E74" s="703"/>
      <c r="F74" s="152">
        <v>0</v>
      </c>
      <c r="G74" s="152">
        <v>100</v>
      </c>
      <c r="H74" s="605">
        <v>95</v>
      </c>
      <c r="I74" s="706"/>
      <c r="J74" s="152">
        <v>25</v>
      </c>
      <c r="K74" s="535"/>
      <c r="L74" s="535"/>
      <c r="M74" s="67" t="s">
        <v>73</v>
      </c>
    </row>
    <row r="75" spans="1:13" ht="13.5" customHeight="1">
      <c r="A75" s="398"/>
      <c r="B75" s="174"/>
      <c r="C75" s="403"/>
      <c r="D75" s="600"/>
      <c r="E75" s="703"/>
      <c r="F75" s="135"/>
      <c r="G75" s="151"/>
      <c r="H75" s="606"/>
      <c r="I75" s="706"/>
      <c r="J75" s="593"/>
      <c r="K75" s="535"/>
      <c r="L75" s="535"/>
      <c r="M75" s="87"/>
    </row>
    <row r="76" spans="1:13" ht="13.5" customHeight="1">
      <c r="A76" s="123" t="s">
        <v>78</v>
      </c>
      <c r="B76" s="143"/>
      <c r="C76" s="402"/>
      <c r="D76" s="600"/>
      <c r="E76" s="703"/>
      <c r="F76" s="161"/>
      <c r="G76" s="154"/>
      <c r="H76" s="613"/>
      <c r="I76" s="706"/>
      <c r="J76" s="594"/>
      <c r="K76" s="536"/>
      <c r="L76" s="536"/>
      <c r="M76" s="84"/>
    </row>
    <row r="77" spans="1:13" ht="13.5" customHeight="1">
      <c r="A77" s="398" t="s">
        <v>58</v>
      </c>
      <c r="B77" s="152">
        <v>75</v>
      </c>
      <c r="C77" s="400">
        <f t="shared" ref="C77:C79" si="6">0/4</f>
        <v>0</v>
      </c>
      <c r="D77" s="605">
        <v>75</v>
      </c>
      <c r="E77" s="703"/>
      <c r="F77" s="152">
        <v>0</v>
      </c>
      <c r="G77" s="152">
        <v>100</v>
      </c>
      <c r="H77" s="605">
        <v>75</v>
      </c>
      <c r="I77" s="706"/>
      <c r="J77" s="152">
        <v>0</v>
      </c>
      <c r="K77" s="535"/>
      <c r="L77" s="535"/>
      <c r="M77" s="67" t="s">
        <v>73</v>
      </c>
    </row>
    <row r="78" spans="1:13" ht="13.5" customHeight="1">
      <c r="A78" s="398" t="s">
        <v>59</v>
      </c>
      <c r="B78" s="152">
        <v>75</v>
      </c>
      <c r="C78" s="400">
        <f>100/4</f>
        <v>25</v>
      </c>
      <c r="D78" s="605">
        <v>75</v>
      </c>
      <c r="E78" s="703"/>
      <c r="F78" s="152">
        <v>0</v>
      </c>
      <c r="G78" s="152">
        <v>100</v>
      </c>
      <c r="H78" s="605">
        <v>100</v>
      </c>
      <c r="I78" s="706"/>
      <c r="J78" s="152">
        <v>0</v>
      </c>
      <c r="K78" s="535"/>
      <c r="L78" s="535"/>
      <c r="M78" s="67" t="s">
        <v>73</v>
      </c>
    </row>
    <row r="79" spans="1:13" ht="13.5" customHeight="1">
      <c r="A79" s="398" t="s">
        <v>60</v>
      </c>
      <c r="B79" s="152">
        <v>75</v>
      </c>
      <c r="C79" s="400">
        <f t="shared" si="6"/>
        <v>0</v>
      </c>
      <c r="D79" s="605">
        <v>75</v>
      </c>
      <c r="E79" s="703"/>
      <c r="F79" s="152">
        <v>50</v>
      </c>
      <c r="G79" s="152">
        <v>100</v>
      </c>
      <c r="H79" s="605">
        <v>90</v>
      </c>
      <c r="I79" s="706"/>
      <c r="J79" s="152">
        <v>100</v>
      </c>
      <c r="K79" s="535"/>
      <c r="L79" s="535"/>
      <c r="M79" s="67" t="s">
        <v>73</v>
      </c>
    </row>
    <row r="80" spans="1:13" ht="13.5" customHeight="1">
      <c r="A80" s="398" t="s">
        <v>61</v>
      </c>
      <c r="B80" s="152">
        <v>75</v>
      </c>
      <c r="C80" s="400">
        <f>100/4</f>
        <v>25</v>
      </c>
      <c r="D80" s="606">
        <v>40</v>
      </c>
      <c r="E80" s="703"/>
      <c r="F80" s="140">
        <v>25</v>
      </c>
      <c r="G80" s="152">
        <v>100</v>
      </c>
      <c r="H80" s="605">
        <v>100</v>
      </c>
      <c r="I80" s="706"/>
      <c r="J80" s="152">
        <v>0</v>
      </c>
      <c r="K80" s="535"/>
      <c r="L80" s="535"/>
      <c r="M80" s="67" t="s">
        <v>73</v>
      </c>
    </row>
    <row r="81" spans="1:14" ht="13.5" customHeight="1">
      <c r="A81" s="398" t="s">
        <v>62</v>
      </c>
      <c r="B81" s="152">
        <v>95</v>
      </c>
      <c r="C81" s="400">
        <f>100/4</f>
        <v>25</v>
      </c>
      <c r="D81" s="605">
        <v>95</v>
      </c>
      <c r="E81" s="703"/>
      <c r="F81" s="152">
        <v>25</v>
      </c>
      <c r="G81" s="152">
        <v>100</v>
      </c>
      <c r="H81" s="605">
        <v>75</v>
      </c>
      <c r="I81" s="706"/>
      <c r="J81" s="152">
        <v>0</v>
      </c>
      <c r="K81" s="535"/>
      <c r="L81" s="535"/>
      <c r="M81" s="67" t="s">
        <v>73</v>
      </c>
    </row>
    <row r="82" spans="1:14" ht="13.5" customHeight="1">
      <c r="A82" s="398"/>
      <c r="B82" s="174"/>
      <c r="C82" s="403"/>
      <c r="D82" s="600"/>
      <c r="E82" s="703"/>
      <c r="F82" s="135"/>
      <c r="G82" s="151"/>
      <c r="H82" s="600"/>
      <c r="I82" s="706"/>
      <c r="J82" s="593"/>
      <c r="K82" s="535"/>
      <c r="L82" s="535"/>
      <c r="M82" s="87"/>
    </row>
    <row r="83" spans="1:14" ht="13.5" customHeight="1">
      <c r="A83" s="123" t="s">
        <v>63</v>
      </c>
      <c r="B83" s="143"/>
      <c r="C83" s="402"/>
      <c r="D83" s="600"/>
      <c r="E83" s="703"/>
      <c r="F83" s="161"/>
      <c r="G83" s="154"/>
      <c r="H83" s="600"/>
      <c r="I83" s="706"/>
      <c r="J83" s="594"/>
      <c r="K83" s="536"/>
      <c r="L83" s="536"/>
      <c r="M83" s="84"/>
    </row>
    <row r="84" spans="1:14" ht="13.5" customHeight="1">
      <c r="A84" s="398" t="s">
        <v>64</v>
      </c>
      <c r="B84" s="152">
        <v>100</v>
      </c>
      <c r="C84" s="400">
        <f>100/4</f>
        <v>25</v>
      </c>
      <c r="D84" s="605">
        <v>75</v>
      </c>
      <c r="E84" s="703"/>
      <c r="F84" s="152">
        <v>100</v>
      </c>
      <c r="G84" s="152">
        <v>100</v>
      </c>
      <c r="H84" s="605">
        <v>95</v>
      </c>
      <c r="I84" s="706"/>
      <c r="J84" s="152">
        <v>100</v>
      </c>
      <c r="K84" s="535"/>
      <c r="L84" s="535"/>
      <c r="M84" s="67" t="s">
        <v>73</v>
      </c>
    </row>
    <row r="85" spans="1:14" ht="13.5" customHeight="1">
      <c r="A85" s="398" t="s">
        <v>65</v>
      </c>
      <c r="B85" s="152">
        <v>95</v>
      </c>
      <c r="C85" s="400">
        <f>400/4</f>
        <v>100</v>
      </c>
      <c r="D85" s="605">
        <v>100</v>
      </c>
      <c r="E85" s="703"/>
      <c r="F85" s="152">
        <v>100</v>
      </c>
      <c r="G85" s="152">
        <v>100</v>
      </c>
      <c r="H85" s="605">
        <v>100</v>
      </c>
      <c r="I85" s="706"/>
      <c r="J85" s="152">
        <v>0</v>
      </c>
      <c r="K85" s="535"/>
      <c r="L85" s="535"/>
      <c r="M85" s="67" t="s">
        <v>73</v>
      </c>
    </row>
    <row r="86" spans="1:14" ht="13.5" customHeight="1">
      <c r="A86" s="398" t="s">
        <v>66</v>
      </c>
      <c r="B86" s="152">
        <v>95</v>
      </c>
      <c r="C86" s="400">
        <f>0/4</f>
        <v>0</v>
      </c>
      <c r="D86" s="605">
        <v>75</v>
      </c>
      <c r="E86" s="703"/>
      <c r="F86" s="152">
        <v>75</v>
      </c>
      <c r="G86" s="152">
        <v>100</v>
      </c>
      <c r="H86" s="605">
        <v>100</v>
      </c>
      <c r="I86" s="706"/>
      <c r="J86" s="152">
        <v>100</v>
      </c>
      <c r="K86" s="535"/>
      <c r="L86" s="535"/>
      <c r="M86" s="67" t="s">
        <v>73</v>
      </c>
    </row>
    <row r="87" spans="1:14" ht="13.5" customHeight="1">
      <c r="A87" s="398" t="s">
        <v>67</v>
      </c>
      <c r="B87" s="152">
        <v>80</v>
      </c>
      <c r="C87" s="400">
        <f>200/4</f>
        <v>50</v>
      </c>
      <c r="D87" s="605">
        <v>95</v>
      </c>
      <c r="E87" s="703"/>
      <c r="F87" s="152">
        <v>0</v>
      </c>
      <c r="G87" s="152">
        <v>100</v>
      </c>
      <c r="H87" s="605">
        <v>95</v>
      </c>
      <c r="I87" s="706"/>
      <c r="J87" s="152">
        <v>0</v>
      </c>
      <c r="K87" s="535"/>
      <c r="L87" s="535"/>
      <c r="M87" s="67" t="s">
        <v>73</v>
      </c>
    </row>
    <row r="88" spans="1:14" ht="106.9" customHeight="1">
      <c r="A88" s="398" t="s">
        <v>68</v>
      </c>
      <c r="B88" s="152">
        <v>95</v>
      </c>
      <c r="C88" s="400">
        <f t="shared" ref="C88" si="7">0/4</f>
        <v>0</v>
      </c>
      <c r="D88" s="605">
        <v>90</v>
      </c>
      <c r="E88" s="704"/>
      <c r="F88" s="152">
        <v>0</v>
      </c>
      <c r="G88" s="152">
        <v>100</v>
      </c>
      <c r="H88" s="605">
        <v>100</v>
      </c>
      <c r="I88" s="707"/>
      <c r="J88" s="152">
        <v>0</v>
      </c>
      <c r="K88" s="535"/>
      <c r="L88" s="535"/>
      <c r="M88" s="67" t="s">
        <v>73</v>
      </c>
      <c r="N88" s="39" t="s">
        <v>69</v>
      </c>
    </row>
    <row r="89" spans="1:14" ht="17.25" customHeight="1">
      <c r="A89" s="49"/>
      <c r="B89" s="542"/>
      <c r="C89" s="542"/>
      <c r="D89" s="542"/>
      <c r="E89" s="511"/>
      <c r="F89" s="542"/>
      <c r="G89" s="542"/>
      <c r="H89" s="542"/>
      <c r="I89" s="543"/>
      <c r="J89" s="543"/>
      <c r="K89" s="543"/>
      <c r="L89" s="543"/>
      <c r="M89" s="500"/>
      <c r="N89" s="39"/>
    </row>
    <row r="90" spans="1:14" ht="24.75" customHeight="1">
      <c r="A90" s="538" t="s">
        <v>641</v>
      </c>
      <c r="B90" s="539"/>
      <c r="C90" s="540"/>
      <c r="D90" s="540"/>
      <c r="E90" s="541"/>
      <c r="F90" s="540"/>
      <c r="G90" s="540"/>
      <c r="H90" s="499"/>
      <c r="I90" s="501"/>
      <c r="J90" s="501"/>
      <c r="K90" s="501"/>
      <c r="L90" s="501"/>
      <c r="M90" s="501"/>
      <c r="N90" s="39"/>
    </row>
    <row r="91" spans="1:14" ht="30" customHeight="1">
      <c r="A91" s="689" t="s">
        <v>644</v>
      </c>
      <c r="B91" s="689"/>
      <c r="C91" s="689"/>
      <c r="D91" s="689"/>
      <c r="E91" s="689"/>
      <c r="F91" s="689"/>
      <c r="G91" s="689"/>
      <c r="H91" s="689"/>
      <c r="I91" s="689"/>
      <c r="J91" s="689"/>
      <c r="K91" s="689"/>
      <c r="L91" s="689"/>
      <c r="M91" s="689"/>
      <c r="N91" s="39"/>
    </row>
    <row r="92" spans="1:14" ht="1.5" customHeight="1">
      <c r="A92" s="689"/>
      <c r="B92" s="689"/>
      <c r="C92" s="689"/>
      <c r="D92" s="689"/>
      <c r="E92" s="689"/>
      <c r="F92" s="689"/>
      <c r="G92" s="689"/>
      <c r="H92" s="689"/>
      <c r="I92" s="689"/>
      <c r="J92" s="689"/>
      <c r="K92" s="689"/>
      <c r="L92" s="689"/>
      <c r="M92" s="689"/>
    </row>
  </sheetData>
  <mergeCells count="20">
    <mergeCell ref="A91:M92"/>
    <mergeCell ref="B8:C8"/>
    <mergeCell ref="D8:F8"/>
    <mergeCell ref="G8:J8"/>
    <mergeCell ref="K8:L8"/>
    <mergeCell ref="A2:M2"/>
    <mergeCell ref="A4:M4"/>
    <mergeCell ref="A3:M3"/>
    <mergeCell ref="A1:M1"/>
    <mergeCell ref="A5:M5"/>
    <mergeCell ref="A6:M6"/>
    <mergeCell ref="A7:M7"/>
    <mergeCell ref="E11:E38"/>
    <mergeCell ref="E40:E67"/>
    <mergeCell ref="E69:E88"/>
    <mergeCell ref="I11:I38"/>
    <mergeCell ref="I40:I67"/>
    <mergeCell ref="I69:I88"/>
    <mergeCell ref="A8:A9"/>
    <mergeCell ref="M8:M9"/>
  </mergeCells>
  <conditionalFormatting sqref="H22:H23 H30:H32 H45:H46 H55 H85 H13 H19 H26 H80 H64">
    <cfRule type="cellIs" dxfId="5" priority="1" operator="lessThan">
      <formula>100</formula>
    </cfRule>
  </conditionalFormatting>
  <pageMargins left="0.51181102362204722" right="0.23622047244094491" top="0.35433070866141736" bottom="0.27559055118110237" header="0.15748031496062992" footer="0.15748031496062992"/>
  <pageSetup paperSize="9" scale="61" orientation="landscape" r:id="rId1"/>
  <rowBreaks count="1" manualBreakCount="1">
    <brk id="5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92"/>
  <sheetViews>
    <sheetView view="pageBreakPreview" zoomScale="90" zoomScaleNormal="160" zoomScaleSheetLayoutView="90" workbookViewId="0">
      <pane ySplit="10" topLeftCell="A71" activePane="bottomLeft" state="frozen"/>
      <selection pane="bottomLeft" activeCell="A84" sqref="A84:XFD84"/>
    </sheetView>
  </sheetViews>
  <sheetFormatPr defaultColWidth="30.85546875" defaultRowHeight="15"/>
  <cols>
    <col min="1" max="1" width="31" style="45" customWidth="1"/>
    <col min="2" max="2" width="11.5703125" style="45" customWidth="1"/>
    <col min="3" max="4" width="11.85546875" style="45" customWidth="1"/>
    <col min="5" max="5" width="20.5703125" style="45" customWidth="1"/>
    <col min="6" max="6" width="11.85546875" style="45" customWidth="1"/>
    <col min="7" max="7" width="19.5703125" style="45" customWidth="1"/>
    <col min="8" max="8" width="13.140625" style="45" customWidth="1"/>
    <col min="9" max="9" width="26.28515625" style="45" hidden="1" customWidth="1"/>
    <col min="10" max="10" width="11.7109375" style="45" customWidth="1"/>
    <col min="11" max="11" width="20.85546875" style="45" customWidth="1"/>
    <col min="12" max="12" width="13" style="45" customWidth="1"/>
    <col min="13" max="13" width="12" style="45" customWidth="1"/>
    <col min="14" max="16384" width="30.85546875" style="45"/>
  </cols>
  <sheetData>
    <row r="1" spans="1:15" ht="21">
      <c r="A1" s="672" t="s">
        <v>246</v>
      </c>
      <c r="B1" s="672"/>
      <c r="C1" s="672"/>
      <c r="D1" s="672"/>
      <c r="E1" s="672"/>
      <c r="F1" s="672"/>
      <c r="G1" s="672"/>
      <c r="H1" s="672"/>
      <c r="I1" s="672"/>
      <c r="J1" s="672"/>
      <c r="K1" s="672"/>
      <c r="L1" s="672"/>
      <c r="M1" s="672"/>
    </row>
    <row r="2" spans="1:15" ht="6.75" customHeight="1">
      <c r="A2" s="699"/>
      <c r="B2" s="699"/>
      <c r="C2" s="699"/>
      <c r="D2" s="699"/>
      <c r="E2" s="699"/>
      <c r="F2" s="699"/>
      <c r="G2" s="699"/>
      <c r="H2" s="699"/>
      <c r="I2" s="699"/>
      <c r="J2" s="699"/>
      <c r="K2" s="699"/>
      <c r="L2" s="699"/>
      <c r="M2" s="699"/>
    </row>
    <row r="3" spans="1:15" ht="18" customHeight="1">
      <c r="A3" s="672" t="s">
        <v>638</v>
      </c>
      <c r="B3" s="672"/>
      <c r="C3" s="672"/>
      <c r="D3" s="672"/>
      <c r="E3" s="672"/>
      <c r="F3" s="672"/>
      <c r="G3" s="672"/>
      <c r="H3" s="672"/>
      <c r="I3" s="672"/>
      <c r="J3" s="672"/>
      <c r="K3" s="672"/>
      <c r="L3" s="672"/>
      <c r="M3" s="672"/>
    </row>
    <row r="4" spans="1:15" ht="8.25" customHeight="1">
      <c r="A4" s="701"/>
      <c r="B4" s="701"/>
      <c r="C4" s="701"/>
      <c r="D4" s="701"/>
      <c r="E4" s="701"/>
      <c r="F4" s="701"/>
      <c r="G4" s="701"/>
      <c r="H4" s="701"/>
      <c r="I4" s="701"/>
      <c r="J4" s="701"/>
      <c r="K4" s="701"/>
      <c r="L4" s="701"/>
      <c r="M4" s="701"/>
      <c r="N4" s="46"/>
      <c r="O4" s="46"/>
    </row>
    <row r="5" spans="1:15" ht="21.75" customHeight="1">
      <c r="A5" s="692" t="s">
        <v>84</v>
      </c>
      <c r="B5" s="692"/>
      <c r="C5" s="692"/>
      <c r="D5" s="692"/>
      <c r="E5" s="692"/>
      <c r="F5" s="692"/>
      <c r="G5" s="692"/>
      <c r="H5" s="692"/>
      <c r="I5" s="692"/>
      <c r="J5" s="692"/>
      <c r="K5" s="692"/>
      <c r="L5" s="692"/>
      <c r="M5" s="692"/>
      <c r="N5" s="46"/>
      <c r="O5" s="46"/>
    </row>
    <row r="6" spans="1:15" ht="18.75" customHeight="1">
      <c r="A6" s="692" t="s">
        <v>392</v>
      </c>
      <c r="B6" s="692"/>
      <c r="C6" s="692"/>
      <c r="D6" s="692"/>
      <c r="E6" s="692"/>
      <c r="F6" s="692"/>
      <c r="G6" s="692"/>
      <c r="H6" s="692"/>
      <c r="I6" s="692"/>
      <c r="J6" s="692"/>
      <c r="K6" s="692"/>
      <c r="L6" s="692"/>
      <c r="M6" s="692"/>
      <c r="N6" s="46"/>
      <c r="O6" s="46"/>
    </row>
    <row r="7" spans="1:15" ht="30.75" customHeight="1">
      <c r="A7" s="700" t="s">
        <v>304</v>
      </c>
      <c r="B7" s="700"/>
      <c r="C7" s="700"/>
      <c r="D7" s="700"/>
      <c r="E7" s="700"/>
      <c r="F7" s="700"/>
      <c r="G7" s="700"/>
      <c r="H7" s="700"/>
      <c r="I7" s="700"/>
      <c r="J7" s="700"/>
      <c r="K7" s="700"/>
      <c r="L7" s="700"/>
      <c r="M7" s="700"/>
      <c r="N7" s="46"/>
      <c r="O7" s="46"/>
    </row>
    <row r="8" spans="1:15" ht="42.75" customHeight="1">
      <c r="A8" s="687" t="s">
        <v>71</v>
      </c>
      <c r="B8" s="684">
        <v>2017</v>
      </c>
      <c r="C8" s="686"/>
      <c r="D8" s="684">
        <v>2018</v>
      </c>
      <c r="E8" s="685"/>
      <c r="F8" s="686"/>
      <c r="G8" s="684">
        <v>2019</v>
      </c>
      <c r="H8" s="685"/>
      <c r="I8" s="685"/>
      <c r="J8" s="686"/>
      <c r="K8" s="678">
        <v>2020</v>
      </c>
      <c r="L8" s="680"/>
      <c r="M8" s="683" t="s">
        <v>72</v>
      </c>
      <c r="N8" s="46"/>
      <c r="O8" s="46"/>
    </row>
    <row r="9" spans="1:15" ht="69" customHeight="1">
      <c r="A9" s="688"/>
      <c r="B9" s="73" t="s">
        <v>657</v>
      </c>
      <c r="C9" s="73" t="s">
        <v>98</v>
      </c>
      <c r="D9" s="598" t="s">
        <v>634</v>
      </c>
      <c r="E9" s="73" t="s">
        <v>552</v>
      </c>
      <c r="F9" s="73" t="s">
        <v>245</v>
      </c>
      <c r="G9" s="73" t="s">
        <v>553</v>
      </c>
      <c r="H9" s="598" t="s">
        <v>659</v>
      </c>
      <c r="I9" s="73" t="s">
        <v>548</v>
      </c>
      <c r="J9" s="73" t="s">
        <v>637</v>
      </c>
      <c r="K9" s="73" t="s">
        <v>658</v>
      </c>
      <c r="L9" s="399" t="s">
        <v>640</v>
      </c>
      <c r="M9" s="683"/>
    </row>
    <row r="10" spans="1:15" ht="15.75" customHeight="1">
      <c r="A10" s="14" t="s">
        <v>0</v>
      </c>
      <c r="B10" s="137">
        <v>80</v>
      </c>
      <c r="C10" s="149"/>
      <c r="D10" s="607">
        <v>80</v>
      </c>
      <c r="E10" s="86"/>
      <c r="F10" s="137">
        <v>100</v>
      </c>
      <c r="G10" s="137">
        <v>80</v>
      </c>
      <c r="H10" s="607"/>
      <c r="I10" s="86"/>
      <c r="J10" s="86"/>
      <c r="K10" s="86"/>
      <c r="L10" s="86"/>
      <c r="M10" s="86"/>
    </row>
    <row r="11" spans="1:15" ht="13.5" customHeight="1">
      <c r="A11" s="47" t="s">
        <v>1</v>
      </c>
      <c r="B11" s="190">
        <v>80</v>
      </c>
      <c r="C11" s="142">
        <v>100</v>
      </c>
      <c r="D11" s="605">
        <v>80</v>
      </c>
      <c r="E11" s="710" t="s">
        <v>370</v>
      </c>
      <c r="F11" s="160" t="s">
        <v>96</v>
      </c>
      <c r="G11" s="140">
        <v>80</v>
      </c>
      <c r="H11" s="605">
        <v>80</v>
      </c>
      <c r="I11" s="65" t="s">
        <v>303</v>
      </c>
      <c r="J11" s="160">
        <v>0</v>
      </c>
      <c r="K11" s="65"/>
      <c r="L11" s="65"/>
      <c r="M11" s="65" t="s">
        <v>73</v>
      </c>
    </row>
    <row r="12" spans="1:15" ht="13.5" customHeight="1">
      <c r="A12" s="47" t="s">
        <v>2</v>
      </c>
      <c r="B12" s="406">
        <v>80</v>
      </c>
      <c r="C12" s="142" t="s">
        <v>96</v>
      </c>
      <c r="D12" s="605">
        <v>80</v>
      </c>
      <c r="E12" s="711"/>
      <c r="F12" s="140" t="s">
        <v>96</v>
      </c>
      <c r="G12" s="140">
        <v>80</v>
      </c>
      <c r="H12" s="605">
        <v>80</v>
      </c>
      <c r="I12" s="65" t="s">
        <v>303</v>
      </c>
      <c r="J12" s="160">
        <v>0</v>
      </c>
      <c r="K12" s="65"/>
      <c r="L12" s="65"/>
      <c r="M12" s="65" t="s">
        <v>73</v>
      </c>
    </row>
    <row r="13" spans="1:15" ht="277.5" customHeight="1">
      <c r="A13" s="47" t="s">
        <v>3</v>
      </c>
      <c r="B13" s="160">
        <v>80</v>
      </c>
      <c r="C13" s="142" t="s">
        <v>96</v>
      </c>
      <c r="D13" s="605">
        <v>80</v>
      </c>
      <c r="E13" s="711"/>
      <c r="F13" s="160">
        <v>100</v>
      </c>
      <c r="G13" s="140">
        <v>80</v>
      </c>
      <c r="H13" s="605">
        <v>80</v>
      </c>
      <c r="I13" s="318" t="s">
        <v>455</v>
      </c>
      <c r="J13" s="554">
        <v>0</v>
      </c>
      <c r="K13" s="318"/>
      <c r="L13" s="318"/>
      <c r="M13" s="65" t="s">
        <v>73</v>
      </c>
    </row>
    <row r="14" spans="1:15" ht="13.5" customHeight="1">
      <c r="A14" s="47" t="s">
        <v>4</v>
      </c>
      <c r="B14" s="406">
        <v>90</v>
      </c>
      <c r="C14" s="142" t="s">
        <v>96</v>
      </c>
      <c r="D14" s="605">
        <v>90</v>
      </c>
      <c r="E14" s="711"/>
      <c r="F14" s="160" t="s">
        <v>96</v>
      </c>
      <c r="G14" s="140">
        <v>80</v>
      </c>
      <c r="H14" s="605">
        <v>80</v>
      </c>
      <c r="I14" s="65" t="s">
        <v>303</v>
      </c>
      <c r="J14" s="555">
        <v>100</v>
      </c>
      <c r="K14" s="65"/>
      <c r="L14" s="65"/>
      <c r="M14" s="65" t="s">
        <v>73</v>
      </c>
    </row>
    <row r="15" spans="1:15" ht="13.5" customHeight="1">
      <c r="A15" s="47" t="s">
        <v>5</v>
      </c>
      <c r="B15" s="406">
        <v>80</v>
      </c>
      <c r="C15" s="151">
        <v>1</v>
      </c>
      <c r="D15" s="605">
        <v>100</v>
      </c>
      <c r="E15" s="711"/>
      <c r="F15" s="160" t="s">
        <v>96</v>
      </c>
      <c r="G15" s="140">
        <v>80</v>
      </c>
      <c r="H15" s="605">
        <v>80</v>
      </c>
      <c r="I15" s="65" t="s">
        <v>303</v>
      </c>
      <c r="J15" s="555">
        <v>0</v>
      </c>
      <c r="K15" s="65"/>
      <c r="L15" s="65"/>
      <c r="M15" s="65" t="s">
        <v>73</v>
      </c>
    </row>
    <row r="16" spans="1:15" ht="13.5" customHeight="1">
      <c r="A16" s="47" t="s">
        <v>6</v>
      </c>
      <c r="B16" s="406">
        <v>80</v>
      </c>
      <c r="C16" s="142" t="s">
        <v>96</v>
      </c>
      <c r="D16" s="605">
        <v>100</v>
      </c>
      <c r="E16" s="711"/>
      <c r="F16" s="160">
        <v>100</v>
      </c>
      <c r="G16" s="140">
        <v>80</v>
      </c>
      <c r="H16" s="605">
        <v>80</v>
      </c>
      <c r="I16" s="65" t="s">
        <v>303</v>
      </c>
      <c r="J16" s="555">
        <v>100</v>
      </c>
      <c r="K16" s="65"/>
      <c r="L16" s="65"/>
      <c r="M16" s="65" t="s">
        <v>73</v>
      </c>
    </row>
    <row r="17" spans="1:13" ht="13.5" customHeight="1">
      <c r="A17" s="47" t="s">
        <v>7</v>
      </c>
      <c r="B17" s="406">
        <v>90</v>
      </c>
      <c r="C17" s="142" t="s">
        <v>96</v>
      </c>
      <c r="D17" s="605">
        <v>80</v>
      </c>
      <c r="E17" s="711"/>
      <c r="F17" s="160" t="s">
        <v>96</v>
      </c>
      <c r="G17" s="140">
        <v>80</v>
      </c>
      <c r="H17" s="605">
        <v>80</v>
      </c>
      <c r="I17" s="65" t="s">
        <v>303</v>
      </c>
      <c r="J17" s="555">
        <v>0</v>
      </c>
      <c r="K17" s="65"/>
      <c r="L17" s="65"/>
      <c r="M17" s="65" t="s">
        <v>73</v>
      </c>
    </row>
    <row r="18" spans="1:13" ht="13.5" customHeight="1">
      <c r="A18" s="47" t="s">
        <v>8</v>
      </c>
      <c r="B18" s="406">
        <v>80</v>
      </c>
      <c r="C18" s="142" t="s">
        <v>96</v>
      </c>
      <c r="D18" s="605">
        <v>80</v>
      </c>
      <c r="E18" s="711"/>
      <c r="F18" s="160">
        <v>100</v>
      </c>
      <c r="G18" s="140">
        <v>80</v>
      </c>
      <c r="H18" s="605">
        <v>100</v>
      </c>
      <c r="I18" s="65" t="s">
        <v>303</v>
      </c>
      <c r="J18" s="555">
        <v>75</v>
      </c>
      <c r="K18" s="65"/>
      <c r="L18" s="65"/>
      <c r="M18" s="65" t="s">
        <v>73</v>
      </c>
    </row>
    <row r="19" spans="1:13" ht="13.5" customHeight="1">
      <c r="A19" s="47" t="s">
        <v>9</v>
      </c>
      <c r="B19" s="406">
        <v>90</v>
      </c>
      <c r="C19" s="151">
        <v>1</v>
      </c>
      <c r="D19" s="605">
        <v>80</v>
      </c>
      <c r="E19" s="711"/>
      <c r="F19" s="160">
        <v>100</v>
      </c>
      <c r="G19" s="140">
        <v>80</v>
      </c>
      <c r="H19" s="605">
        <v>80</v>
      </c>
      <c r="I19" s="65" t="s">
        <v>303</v>
      </c>
      <c r="J19" s="555">
        <v>0</v>
      </c>
      <c r="K19" s="65"/>
      <c r="L19" s="65"/>
      <c r="M19" s="65" t="s">
        <v>73</v>
      </c>
    </row>
    <row r="20" spans="1:13" ht="13.5" customHeight="1">
      <c r="A20" s="47"/>
      <c r="B20" s="406"/>
      <c r="C20" s="151"/>
      <c r="D20" s="600"/>
      <c r="E20" s="711"/>
      <c r="F20" s="135"/>
      <c r="G20" s="151"/>
      <c r="H20" s="600"/>
      <c r="I20" s="65" t="s">
        <v>303</v>
      </c>
      <c r="J20" s="65"/>
      <c r="K20" s="65"/>
      <c r="L20" s="65"/>
      <c r="M20" s="87"/>
    </row>
    <row r="21" spans="1:13" ht="13.5" customHeight="1">
      <c r="A21" s="14" t="s">
        <v>10</v>
      </c>
      <c r="B21" s="211">
        <v>80</v>
      </c>
      <c r="C21" s="162">
        <v>66.7</v>
      </c>
      <c r="D21" s="607">
        <v>80</v>
      </c>
      <c r="E21" s="711"/>
      <c r="F21" s="137" t="s">
        <v>96</v>
      </c>
      <c r="G21" s="137">
        <v>80</v>
      </c>
      <c r="H21" s="607"/>
      <c r="I21" s="65" t="s">
        <v>303</v>
      </c>
      <c r="J21" s="86"/>
      <c r="K21" s="86"/>
      <c r="L21" s="86"/>
      <c r="M21" s="14" t="s">
        <v>73</v>
      </c>
    </row>
    <row r="22" spans="1:13" ht="13.5" customHeight="1">
      <c r="A22" s="47" t="s">
        <v>11</v>
      </c>
      <c r="B22" s="406">
        <v>80</v>
      </c>
      <c r="C22" s="142" t="s">
        <v>96</v>
      </c>
      <c r="D22" s="605">
        <v>80</v>
      </c>
      <c r="E22" s="711"/>
      <c r="F22" s="160" t="s">
        <v>96</v>
      </c>
      <c r="G22" s="140">
        <v>80</v>
      </c>
      <c r="H22" s="605">
        <v>80</v>
      </c>
      <c r="I22" s="65" t="s">
        <v>303</v>
      </c>
      <c r="J22" s="555">
        <v>0</v>
      </c>
      <c r="K22" s="65"/>
      <c r="L22" s="65"/>
      <c r="M22" s="65" t="s">
        <v>73</v>
      </c>
    </row>
    <row r="23" spans="1:13" ht="13.5" customHeight="1">
      <c r="A23" s="47" t="s">
        <v>12</v>
      </c>
      <c r="B23" s="406">
        <v>80</v>
      </c>
      <c r="C23" s="142" t="s">
        <v>96</v>
      </c>
      <c r="D23" s="605">
        <v>80</v>
      </c>
      <c r="E23" s="711"/>
      <c r="F23" s="160" t="s">
        <v>96</v>
      </c>
      <c r="G23" s="140">
        <v>80</v>
      </c>
      <c r="H23" s="605">
        <v>80</v>
      </c>
      <c r="I23" s="65" t="s">
        <v>303</v>
      </c>
      <c r="J23" s="555">
        <v>0</v>
      </c>
      <c r="K23" s="65"/>
      <c r="L23" s="65"/>
      <c r="M23" s="65" t="s">
        <v>73</v>
      </c>
    </row>
    <row r="24" spans="1:13" ht="13.5" customHeight="1">
      <c r="A24" s="47" t="s">
        <v>13</v>
      </c>
      <c r="B24" s="406">
        <v>80</v>
      </c>
      <c r="C24" s="142" t="s">
        <v>96</v>
      </c>
      <c r="D24" s="605">
        <v>80</v>
      </c>
      <c r="E24" s="711"/>
      <c r="F24" s="160" t="s">
        <v>96</v>
      </c>
      <c r="G24" s="140">
        <v>80</v>
      </c>
      <c r="H24" s="605">
        <v>80</v>
      </c>
      <c r="I24" s="65" t="s">
        <v>303</v>
      </c>
      <c r="J24" s="555">
        <v>100</v>
      </c>
      <c r="K24" s="65"/>
      <c r="L24" s="65"/>
      <c r="M24" s="65" t="s">
        <v>73</v>
      </c>
    </row>
    <row r="25" spans="1:13" ht="13.5" customHeight="1">
      <c r="A25" s="47" t="s">
        <v>14</v>
      </c>
      <c r="B25" s="406">
        <v>80</v>
      </c>
      <c r="C25" s="142" t="s">
        <v>96</v>
      </c>
      <c r="D25" s="605">
        <v>80</v>
      </c>
      <c r="E25" s="711"/>
      <c r="F25" s="160" t="s">
        <v>96</v>
      </c>
      <c r="G25" s="140">
        <v>80</v>
      </c>
      <c r="H25" s="605">
        <v>80</v>
      </c>
      <c r="I25" s="65" t="s">
        <v>303</v>
      </c>
      <c r="J25" s="555">
        <v>0</v>
      </c>
      <c r="K25" s="65"/>
      <c r="L25" s="65"/>
      <c r="M25" s="65" t="s">
        <v>73</v>
      </c>
    </row>
    <row r="26" spans="1:13" ht="13.5" customHeight="1">
      <c r="A26" s="47" t="s">
        <v>15</v>
      </c>
      <c r="B26" s="406">
        <v>100</v>
      </c>
      <c r="C26" s="151">
        <v>1</v>
      </c>
      <c r="D26" s="605">
        <v>100</v>
      </c>
      <c r="E26" s="711"/>
      <c r="F26" s="160" t="s">
        <v>96</v>
      </c>
      <c r="G26" s="140">
        <v>80</v>
      </c>
      <c r="H26" s="605">
        <v>100</v>
      </c>
      <c r="I26" s="65" t="s">
        <v>303</v>
      </c>
      <c r="J26" s="555">
        <v>100</v>
      </c>
      <c r="K26" s="65"/>
      <c r="L26" s="65"/>
      <c r="M26" s="65" t="s">
        <v>73</v>
      </c>
    </row>
    <row r="27" spans="1:13" ht="13.5" customHeight="1" thickBot="1">
      <c r="A27" s="47" t="s">
        <v>16</v>
      </c>
      <c r="B27" s="406">
        <v>80</v>
      </c>
      <c r="C27" s="151">
        <v>0.5</v>
      </c>
      <c r="D27" s="605">
        <v>80</v>
      </c>
      <c r="E27" s="711"/>
      <c r="F27" s="160" t="s">
        <v>96</v>
      </c>
      <c r="G27" s="140">
        <v>80</v>
      </c>
      <c r="H27" s="605">
        <v>80</v>
      </c>
      <c r="I27" s="65" t="s">
        <v>303</v>
      </c>
      <c r="J27" s="555">
        <v>0</v>
      </c>
      <c r="K27" s="65"/>
      <c r="L27" s="65"/>
      <c r="M27" s="65" t="s">
        <v>73</v>
      </c>
    </row>
    <row r="28" spans="1:13" ht="36.75" customHeight="1" thickBot="1">
      <c r="A28" s="47"/>
      <c r="B28" s="407"/>
      <c r="C28" s="142"/>
      <c r="D28" s="600"/>
      <c r="E28" s="712"/>
      <c r="F28" s="135"/>
      <c r="G28" s="142"/>
      <c r="H28" s="600"/>
      <c r="I28" s="65"/>
      <c r="J28" s="65"/>
      <c r="K28" s="65"/>
      <c r="L28" s="65"/>
      <c r="M28" s="87"/>
    </row>
    <row r="29" spans="1:13" ht="13.5" customHeight="1">
      <c r="A29" s="14" t="s">
        <v>17</v>
      </c>
      <c r="B29" s="211">
        <v>80</v>
      </c>
      <c r="C29" s="149">
        <v>0.6</v>
      </c>
      <c r="D29" s="607">
        <v>80</v>
      </c>
      <c r="E29" s="14"/>
      <c r="F29" s="137">
        <v>100</v>
      </c>
      <c r="G29" s="137">
        <v>80</v>
      </c>
      <c r="H29" s="607"/>
      <c r="I29" s="14"/>
      <c r="J29" s="14"/>
      <c r="K29" s="14"/>
      <c r="L29" s="14"/>
      <c r="M29" s="14" t="s">
        <v>73</v>
      </c>
    </row>
    <row r="30" spans="1:13" ht="13.5" customHeight="1">
      <c r="A30" s="47" t="s">
        <v>18</v>
      </c>
      <c r="B30" s="406">
        <v>80</v>
      </c>
      <c r="C30" s="142" t="s">
        <v>96</v>
      </c>
      <c r="D30" s="605">
        <v>80</v>
      </c>
      <c r="E30" s="710" t="s">
        <v>372</v>
      </c>
      <c r="F30" s="160" t="s">
        <v>96</v>
      </c>
      <c r="G30" s="140">
        <v>80</v>
      </c>
      <c r="H30" s="605">
        <v>80</v>
      </c>
      <c r="I30" s="65" t="s">
        <v>303</v>
      </c>
      <c r="J30" s="555">
        <v>0</v>
      </c>
      <c r="K30" s="65"/>
      <c r="L30" s="65"/>
      <c r="M30" s="65" t="s">
        <v>73</v>
      </c>
    </row>
    <row r="31" spans="1:13" ht="13.5" customHeight="1">
      <c r="A31" s="47" t="s">
        <v>19</v>
      </c>
      <c r="B31" s="406">
        <v>80</v>
      </c>
      <c r="C31" s="142" t="s">
        <v>96</v>
      </c>
      <c r="D31" s="605">
        <v>80</v>
      </c>
      <c r="E31" s="711"/>
      <c r="F31" s="160" t="s">
        <v>96</v>
      </c>
      <c r="G31" s="140">
        <v>80</v>
      </c>
      <c r="H31" s="605">
        <v>80</v>
      </c>
      <c r="I31" s="65" t="s">
        <v>303</v>
      </c>
      <c r="J31" s="555">
        <v>50</v>
      </c>
      <c r="K31" s="65"/>
      <c r="L31" s="65"/>
      <c r="M31" s="65" t="s">
        <v>73</v>
      </c>
    </row>
    <row r="32" spans="1:13" ht="13.5" customHeight="1">
      <c r="A32" s="47" t="s">
        <v>20</v>
      </c>
      <c r="B32" s="406">
        <v>80</v>
      </c>
      <c r="C32" s="142" t="s">
        <v>96</v>
      </c>
      <c r="D32" s="605">
        <v>80</v>
      </c>
      <c r="E32" s="711"/>
      <c r="F32" s="160">
        <v>100</v>
      </c>
      <c r="G32" s="140">
        <v>80</v>
      </c>
      <c r="H32" s="605">
        <v>80</v>
      </c>
      <c r="I32" s="65" t="s">
        <v>303</v>
      </c>
      <c r="J32" s="555">
        <v>0</v>
      </c>
      <c r="K32" s="65"/>
      <c r="L32" s="65"/>
      <c r="M32" s="65" t="s">
        <v>73</v>
      </c>
    </row>
    <row r="33" spans="1:13" ht="13.5" customHeight="1">
      <c r="A33" s="47" t="s">
        <v>21</v>
      </c>
      <c r="B33" s="406">
        <v>90</v>
      </c>
      <c r="C33" s="151">
        <v>1</v>
      </c>
      <c r="D33" s="605">
        <v>80</v>
      </c>
      <c r="E33" s="711"/>
      <c r="F33" s="160" t="s">
        <v>96</v>
      </c>
      <c r="G33" s="140">
        <v>80</v>
      </c>
      <c r="H33" s="605">
        <v>80</v>
      </c>
      <c r="I33" s="65" t="s">
        <v>303</v>
      </c>
      <c r="J33" s="555">
        <v>0</v>
      </c>
      <c r="K33" s="65"/>
      <c r="L33" s="65"/>
      <c r="M33" s="65" t="s">
        <v>73</v>
      </c>
    </row>
    <row r="34" spans="1:13" ht="13.5" customHeight="1">
      <c r="A34" s="47" t="s">
        <v>22</v>
      </c>
      <c r="B34" s="406">
        <v>80</v>
      </c>
      <c r="C34" s="151">
        <v>0.5</v>
      </c>
      <c r="D34" s="605">
        <v>80</v>
      </c>
      <c r="E34" s="711"/>
      <c r="F34" s="160">
        <v>100</v>
      </c>
      <c r="G34" s="140">
        <v>80</v>
      </c>
      <c r="H34" s="605">
        <v>80</v>
      </c>
      <c r="I34" s="65" t="s">
        <v>303</v>
      </c>
      <c r="J34" s="555">
        <v>100</v>
      </c>
      <c r="K34" s="65"/>
      <c r="L34" s="65"/>
      <c r="M34" s="65" t="s">
        <v>73</v>
      </c>
    </row>
    <row r="35" spans="1:13" ht="13.5" customHeight="1">
      <c r="A35" s="47" t="s">
        <v>23</v>
      </c>
      <c r="B35" s="406">
        <v>80</v>
      </c>
      <c r="C35" s="142" t="s">
        <v>96</v>
      </c>
      <c r="D35" s="605">
        <v>80</v>
      </c>
      <c r="E35" s="711"/>
      <c r="F35" s="160" t="s">
        <v>96</v>
      </c>
      <c r="G35" s="140">
        <v>80</v>
      </c>
      <c r="H35" s="605">
        <v>80</v>
      </c>
      <c r="I35" s="65" t="s">
        <v>303</v>
      </c>
      <c r="J35" s="555">
        <v>100</v>
      </c>
      <c r="K35" s="65"/>
      <c r="L35" s="65"/>
      <c r="M35" s="65" t="s">
        <v>73</v>
      </c>
    </row>
    <row r="36" spans="1:13" ht="13.5" customHeight="1">
      <c r="A36" s="47" t="s">
        <v>24</v>
      </c>
      <c r="B36" s="406">
        <v>80</v>
      </c>
      <c r="C36" s="151">
        <v>0.5</v>
      </c>
      <c r="D36" s="605">
        <v>80</v>
      </c>
      <c r="E36" s="711"/>
      <c r="F36" s="160" t="s">
        <v>96</v>
      </c>
      <c r="G36" s="140">
        <v>80</v>
      </c>
      <c r="H36" s="606">
        <v>80</v>
      </c>
      <c r="I36" s="65" t="s">
        <v>303</v>
      </c>
      <c r="J36" s="555">
        <v>100</v>
      </c>
      <c r="K36" s="65"/>
      <c r="L36" s="65"/>
      <c r="M36" s="65" t="s">
        <v>73</v>
      </c>
    </row>
    <row r="37" spans="1:13" ht="13.5" customHeight="1" thickBot="1">
      <c r="A37" s="47" t="s">
        <v>25</v>
      </c>
      <c r="B37" s="406">
        <v>80</v>
      </c>
      <c r="C37" s="142" t="s">
        <v>96</v>
      </c>
      <c r="D37" s="605">
        <v>80</v>
      </c>
      <c r="E37" s="711"/>
      <c r="F37" s="160" t="s">
        <v>96</v>
      </c>
      <c r="G37" s="140">
        <v>80</v>
      </c>
      <c r="H37" s="605">
        <v>80</v>
      </c>
      <c r="I37" s="65" t="s">
        <v>303</v>
      </c>
      <c r="J37" s="555">
        <v>100</v>
      </c>
      <c r="K37" s="65"/>
      <c r="L37" s="65"/>
      <c r="M37" s="65" t="s">
        <v>73</v>
      </c>
    </row>
    <row r="38" spans="1:13" ht="13.5" customHeight="1" thickBot="1">
      <c r="A38" s="113"/>
      <c r="B38" s="407"/>
      <c r="C38" s="166"/>
      <c r="D38" s="599"/>
      <c r="E38" s="711"/>
      <c r="F38" s="136"/>
      <c r="G38" s="166"/>
      <c r="H38" s="599"/>
      <c r="I38" s="65" t="s">
        <v>303</v>
      </c>
      <c r="J38" s="65"/>
      <c r="K38" s="65"/>
      <c r="L38" s="65"/>
      <c r="M38" s="114"/>
    </row>
    <row r="39" spans="1:13" ht="28.5" customHeight="1">
      <c r="A39" s="73" t="s">
        <v>80</v>
      </c>
      <c r="B39" s="137">
        <v>80</v>
      </c>
      <c r="C39" s="167">
        <v>0.878</v>
      </c>
      <c r="D39" s="607">
        <v>80</v>
      </c>
      <c r="E39" s="711"/>
      <c r="F39" s="137">
        <v>74.099999999999994</v>
      </c>
      <c r="G39" s="137">
        <v>80</v>
      </c>
      <c r="H39" s="607"/>
      <c r="I39" s="14"/>
      <c r="J39" s="14"/>
      <c r="K39" s="14"/>
      <c r="L39" s="14"/>
      <c r="M39" s="14" t="s">
        <v>73</v>
      </c>
    </row>
    <row r="40" spans="1:13" ht="13.5" customHeight="1">
      <c r="A40" s="47" t="s">
        <v>26</v>
      </c>
      <c r="B40" s="406">
        <v>100</v>
      </c>
      <c r="C40" s="142">
        <v>0</v>
      </c>
      <c r="D40" s="605">
        <v>100</v>
      </c>
      <c r="E40" s="711"/>
      <c r="F40" s="160" t="s">
        <v>96</v>
      </c>
      <c r="G40" s="140">
        <v>80</v>
      </c>
      <c r="H40" s="605">
        <v>80</v>
      </c>
      <c r="I40" s="65" t="s">
        <v>303</v>
      </c>
      <c r="J40" s="555">
        <v>0</v>
      </c>
      <c r="K40" s="65"/>
      <c r="L40" s="65"/>
      <c r="M40" s="65" t="s">
        <v>73</v>
      </c>
    </row>
    <row r="41" spans="1:13" ht="13.5" customHeight="1">
      <c r="A41" s="47" t="s">
        <v>27</v>
      </c>
      <c r="B41" s="406">
        <v>80</v>
      </c>
      <c r="C41" s="142">
        <v>66.7</v>
      </c>
      <c r="D41" s="605">
        <v>80</v>
      </c>
      <c r="E41" s="711"/>
      <c r="F41" s="160" t="s">
        <v>96</v>
      </c>
      <c r="G41" s="140">
        <v>80</v>
      </c>
      <c r="H41" s="605">
        <v>80</v>
      </c>
      <c r="I41" s="65" t="s">
        <v>303</v>
      </c>
      <c r="J41" s="555">
        <v>0</v>
      </c>
      <c r="K41" s="65"/>
      <c r="L41" s="65"/>
      <c r="M41" s="65" t="s">
        <v>73</v>
      </c>
    </row>
    <row r="42" spans="1:13" ht="13.5" customHeight="1">
      <c r="A42" s="47" t="s">
        <v>259</v>
      </c>
      <c r="B42" s="406">
        <v>80</v>
      </c>
      <c r="C42" s="151">
        <v>1</v>
      </c>
      <c r="D42" s="605">
        <v>80</v>
      </c>
      <c r="E42" s="711"/>
      <c r="F42" s="160" t="s">
        <v>96</v>
      </c>
      <c r="G42" s="140">
        <v>80</v>
      </c>
      <c r="H42" s="605">
        <v>80</v>
      </c>
      <c r="I42" s="65" t="s">
        <v>303</v>
      </c>
      <c r="J42" s="555">
        <v>100</v>
      </c>
      <c r="K42" s="65"/>
      <c r="L42" s="65"/>
      <c r="M42" s="65" t="s">
        <v>73</v>
      </c>
    </row>
    <row r="43" spans="1:13" ht="13.5" customHeight="1">
      <c r="A43" s="47" t="s">
        <v>29</v>
      </c>
      <c r="B43" s="406">
        <v>80</v>
      </c>
      <c r="C43" s="142" t="s">
        <v>96</v>
      </c>
      <c r="D43" s="605">
        <v>80</v>
      </c>
      <c r="E43" s="711"/>
      <c r="F43" s="160" t="s">
        <v>96</v>
      </c>
      <c r="G43" s="140">
        <v>80</v>
      </c>
      <c r="H43" s="605">
        <v>80</v>
      </c>
      <c r="I43" s="65" t="s">
        <v>303</v>
      </c>
      <c r="J43" s="555">
        <v>0</v>
      </c>
      <c r="K43" s="65"/>
      <c r="L43" s="65"/>
      <c r="M43" s="65" t="s">
        <v>73</v>
      </c>
    </row>
    <row r="44" spans="1:13" ht="13.5" customHeight="1">
      <c r="A44" s="47" t="s">
        <v>30</v>
      </c>
      <c r="B44" s="406">
        <v>80</v>
      </c>
      <c r="C44" s="142" t="s">
        <v>96</v>
      </c>
      <c r="D44" s="605">
        <v>80</v>
      </c>
      <c r="E44" s="711"/>
      <c r="F44" s="160">
        <v>33.299999999999997</v>
      </c>
      <c r="G44" s="140">
        <v>80</v>
      </c>
      <c r="H44" s="605">
        <v>80</v>
      </c>
      <c r="I44" s="65" t="s">
        <v>303</v>
      </c>
      <c r="J44" s="555">
        <v>100</v>
      </c>
      <c r="K44" s="65"/>
      <c r="L44" s="65"/>
      <c r="M44" s="65" t="s">
        <v>73</v>
      </c>
    </row>
    <row r="45" spans="1:13" ht="13.5" customHeight="1">
      <c r="A45" s="47" t="s">
        <v>31</v>
      </c>
      <c r="B45" s="406">
        <v>40</v>
      </c>
      <c r="C45" s="142" t="s">
        <v>100</v>
      </c>
      <c r="D45" s="605">
        <v>80</v>
      </c>
      <c r="E45" s="711"/>
      <c r="F45" s="160" t="s">
        <v>96</v>
      </c>
      <c r="G45" s="140">
        <v>80</v>
      </c>
      <c r="H45" s="605">
        <v>80</v>
      </c>
      <c r="I45" s="65" t="s">
        <v>303</v>
      </c>
      <c r="J45" s="555">
        <v>100</v>
      </c>
      <c r="K45" s="65"/>
      <c r="L45" s="65"/>
      <c r="M45" s="65" t="s">
        <v>73</v>
      </c>
    </row>
    <row r="46" spans="1:13" ht="13.5" customHeight="1">
      <c r="A46" s="47" t="s">
        <v>32</v>
      </c>
      <c r="B46" s="406">
        <v>80</v>
      </c>
      <c r="C46" s="168">
        <v>0.77669999999999995</v>
      </c>
      <c r="D46" s="605">
        <v>80</v>
      </c>
      <c r="E46" s="711"/>
      <c r="F46" s="160">
        <v>77.94</v>
      </c>
      <c r="G46" s="140">
        <v>80</v>
      </c>
      <c r="H46" s="605">
        <v>80</v>
      </c>
      <c r="I46" s="65" t="s">
        <v>303</v>
      </c>
      <c r="J46" s="555">
        <v>89.8</v>
      </c>
      <c r="K46" s="65"/>
      <c r="L46" s="65"/>
      <c r="M46" s="65" t="s">
        <v>73</v>
      </c>
    </row>
    <row r="47" spans="1:13" ht="13.5" customHeight="1">
      <c r="A47" s="47" t="s">
        <v>33</v>
      </c>
      <c r="B47" s="406">
        <v>80</v>
      </c>
      <c r="C47" s="151">
        <v>1</v>
      </c>
      <c r="D47" s="605">
        <v>90</v>
      </c>
      <c r="E47" s="711"/>
      <c r="F47" s="160" t="s">
        <v>96</v>
      </c>
      <c r="G47" s="140">
        <v>80</v>
      </c>
      <c r="H47" s="605">
        <v>90</v>
      </c>
      <c r="I47" s="65" t="s">
        <v>303</v>
      </c>
      <c r="J47" s="555">
        <v>0</v>
      </c>
      <c r="K47" s="65"/>
      <c r="L47" s="65"/>
      <c r="M47" s="65" t="s">
        <v>73</v>
      </c>
    </row>
    <row r="48" spans="1:13" ht="13.5" customHeight="1">
      <c r="A48" s="47" t="s">
        <v>34</v>
      </c>
      <c r="B48" s="406">
        <v>80</v>
      </c>
      <c r="C48" s="151">
        <v>1</v>
      </c>
      <c r="D48" s="605">
        <v>90</v>
      </c>
      <c r="E48" s="711"/>
      <c r="F48" s="160" t="s">
        <v>96</v>
      </c>
      <c r="G48" s="140">
        <v>80</v>
      </c>
      <c r="H48" s="605">
        <v>90</v>
      </c>
      <c r="I48" s="65" t="s">
        <v>303</v>
      </c>
      <c r="J48" s="555">
        <v>0</v>
      </c>
      <c r="K48" s="65"/>
      <c r="L48" s="65"/>
      <c r="M48" s="65" t="s">
        <v>73</v>
      </c>
    </row>
    <row r="49" spans="1:13" ht="13.5" customHeight="1">
      <c r="A49" s="47" t="s">
        <v>35</v>
      </c>
      <c r="B49" s="406">
        <v>80</v>
      </c>
      <c r="C49" s="142" t="s">
        <v>96</v>
      </c>
      <c r="D49" s="605">
        <v>80</v>
      </c>
      <c r="E49" s="711"/>
      <c r="F49" s="160" t="s">
        <v>96</v>
      </c>
      <c r="G49" s="140">
        <v>80</v>
      </c>
      <c r="H49" s="605">
        <v>80</v>
      </c>
      <c r="I49" s="65" t="s">
        <v>303</v>
      </c>
      <c r="J49" s="555">
        <v>0</v>
      </c>
      <c r="K49" s="65"/>
      <c r="L49" s="65"/>
      <c r="M49" s="65" t="s">
        <v>73</v>
      </c>
    </row>
    <row r="50" spans="1:13" ht="13.5" customHeight="1">
      <c r="A50" s="47" t="s">
        <v>36</v>
      </c>
      <c r="B50" s="406">
        <v>80</v>
      </c>
      <c r="C50" s="142" t="s">
        <v>96</v>
      </c>
      <c r="D50" s="605">
        <v>80</v>
      </c>
      <c r="E50" s="711"/>
      <c r="F50" s="160" t="s">
        <v>96</v>
      </c>
      <c r="G50" s="140">
        <v>80</v>
      </c>
      <c r="H50" s="605">
        <v>90</v>
      </c>
      <c r="I50" s="65" t="s">
        <v>303</v>
      </c>
      <c r="J50" s="555">
        <v>0</v>
      </c>
      <c r="K50" s="65"/>
      <c r="L50" s="65"/>
      <c r="M50" s="65" t="s">
        <v>73</v>
      </c>
    </row>
    <row r="51" spans="1:13" ht="13.5" customHeight="1" thickBot="1">
      <c r="A51" s="47" t="s">
        <v>37</v>
      </c>
      <c r="B51" s="406">
        <v>80</v>
      </c>
      <c r="C51" s="151">
        <v>1</v>
      </c>
      <c r="D51" s="605">
        <v>100</v>
      </c>
      <c r="E51" s="711"/>
      <c r="F51" s="160">
        <v>100</v>
      </c>
      <c r="G51" s="140">
        <v>80</v>
      </c>
      <c r="H51" s="605">
        <v>80</v>
      </c>
      <c r="I51" s="65" t="s">
        <v>303</v>
      </c>
      <c r="J51" s="555">
        <v>100</v>
      </c>
      <c r="K51" s="65"/>
      <c r="L51" s="65"/>
      <c r="M51" s="65" t="s">
        <v>73</v>
      </c>
    </row>
    <row r="52" spans="1:13" ht="13.5" customHeight="1" thickBot="1">
      <c r="A52" s="47"/>
      <c r="B52" s="407"/>
      <c r="C52" s="142"/>
      <c r="D52" s="600"/>
      <c r="E52" s="712"/>
      <c r="F52" s="135"/>
      <c r="G52" s="142"/>
      <c r="H52" s="600"/>
      <c r="I52" s="65" t="s">
        <v>303</v>
      </c>
      <c r="J52" s="65"/>
      <c r="K52" s="65"/>
      <c r="L52" s="65"/>
      <c r="M52" s="87"/>
    </row>
    <row r="53" spans="1:13" ht="13.5" customHeight="1">
      <c r="A53" s="14" t="s">
        <v>38</v>
      </c>
      <c r="B53" s="211">
        <v>80</v>
      </c>
      <c r="C53" s="149">
        <v>1</v>
      </c>
      <c r="D53" s="607">
        <v>80</v>
      </c>
      <c r="E53" s="14"/>
      <c r="F53" s="137">
        <v>100</v>
      </c>
      <c r="G53" s="137">
        <v>80</v>
      </c>
      <c r="H53" s="607"/>
      <c r="I53" s="14"/>
      <c r="J53" s="14"/>
      <c r="K53" s="14"/>
      <c r="L53" s="14"/>
      <c r="M53" s="14" t="s">
        <v>73</v>
      </c>
    </row>
    <row r="54" spans="1:13" ht="13.5" customHeight="1">
      <c r="A54" s="47" t="s">
        <v>39</v>
      </c>
      <c r="B54" s="406">
        <v>80</v>
      </c>
      <c r="C54" s="151">
        <v>1</v>
      </c>
      <c r="D54" s="605">
        <v>80</v>
      </c>
      <c r="E54" s="710" t="s">
        <v>371</v>
      </c>
      <c r="F54" s="160">
        <v>100</v>
      </c>
      <c r="G54" s="140">
        <v>80</v>
      </c>
      <c r="H54" s="605">
        <v>80</v>
      </c>
      <c r="I54" s="65" t="s">
        <v>303</v>
      </c>
      <c r="J54" s="555">
        <v>55.6</v>
      </c>
      <c r="K54" s="65"/>
      <c r="L54" s="65"/>
      <c r="M54" s="65" t="s">
        <v>73</v>
      </c>
    </row>
    <row r="55" spans="1:13" ht="13.5" customHeight="1">
      <c r="A55" s="47" t="s">
        <v>40</v>
      </c>
      <c r="B55" s="406">
        <v>80</v>
      </c>
      <c r="C55" s="142" t="s">
        <v>96</v>
      </c>
      <c r="D55" s="605">
        <v>100</v>
      </c>
      <c r="E55" s="711"/>
      <c r="F55" s="160" t="s">
        <v>96</v>
      </c>
      <c r="G55" s="140">
        <v>80</v>
      </c>
      <c r="H55" s="605">
        <v>80</v>
      </c>
      <c r="I55" s="65" t="s">
        <v>303</v>
      </c>
      <c r="J55" s="555">
        <v>0</v>
      </c>
      <c r="K55" s="65"/>
      <c r="L55" s="65"/>
      <c r="M55" s="65" t="s">
        <v>73</v>
      </c>
    </row>
    <row r="56" spans="1:13" ht="13.5" customHeight="1">
      <c r="A56" s="47" t="s">
        <v>41</v>
      </c>
      <c r="B56" s="406">
        <v>90</v>
      </c>
      <c r="C56" s="142" t="s">
        <v>96</v>
      </c>
      <c r="D56" s="605">
        <v>90</v>
      </c>
      <c r="E56" s="711"/>
      <c r="F56" s="160" t="s">
        <v>96</v>
      </c>
      <c r="G56" s="140">
        <v>80</v>
      </c>
      <c r="H56" s="605">
        <v>80</v>
      </c>
      <c r="I56" s="65" t="s">
        <v>303</v>
      </c>
      <c r="J56" s="555">
        <v>0</v>
      </c>
      <c r="K56" s="65"/>
      <c r="L56" s="65"/>
      <c r="M56" s="65" t="s">
        <v>73</v>
      </c>
    </row>
    <row r="57" spans="1:13" ht="285.75" customHeight="1">
      <c r="A57" s="47" t="s">
        <v>42</v>
      </c>
      <c r="B57" s="160">
        <v>80</v>
      </c>
      <c r="C57" s="142" t="s">
        <v>96</v>
      </c>
      <c r="D57" s="606">
        <v>65</v>
      </c>
      <c r="E57" s="711"/>
      <c r="F57" s="160" t="s">
        <v>96</v>
      </c>
      <c r="G57" s="140">
        <v>80</v>
      </c>
      <c r="H57" s="605">
        <v>60</v>
      </c>
      <c r="I57" s="318" t="s">
        <v>455</v>
      </c>
      <c r="J57" s="554">
        <v>100</v>
      </c>
      <c r="K57" s="318"/>
      <c r="L57" s="318"/>
      <c r="M57" s="65" t="s">
        <v>73</v>
      </c>
    </row>
    <row r="58" spans="1:13" ht="13.5" customHeight="1">
      <c r="A58" s="47" t="s">
        <v>43</v>
      </c>
      <c r="B58" s="406">
        <v>80</v>
      </c>
      <c r="C58" s="151">
        <v>1</v>
      </c>
      <c r="D58" s="605">
        <v>100</v>
      </c>
      <c r="E58" s="711"/>
      <c r="F58" s="160">
        <v>100</v>
      </c>
      <c r="G58" s="140">
        <v>80</v>
      </c>
      <c r="H58" s="605">
        <v>90</v>
      </c>
      <c r="I58" s="65" t="s">
        <v>303</v>
      </c>
      <c r="J58" s="555">
        <v>0</v>
      </c>
      <c r="K58" s="65"/>
      <c r="L58" s="65"/>
      <c r="M58" s="65" t="s">
        <v>73</v>
      </c>
    </row>
    <row r="59" spans="1:13" ht="13.5" customHeight="1">
      <c r="A59" s="47" t="s">
        <v>44</v>
      </c>
      <c r="B59" s="406">
        <v>80</v>
      </c>
      <c r="C59" s="142" t="s">
        <v>96</v>
      </c>
      <c r="D59" s="605">
        <v>80</v>
      </c>
      <c r="E59" s="711"/>
      <c r="F59" s="160" t="s">
        <v>96</v>
      </c>
      <c r="G59" s="140">
        <v>80</v>
      </c>
      <c r="H59" s="605">
        <v>85</v>
      </c>
      <c r="I59" s="65" t="s">
        <v>303</v>
      </c>
      <c r="J59" s="555">
        <v>0</v>
      </c>
      <c r="K59" s="65"/>
      <c r="L59" s="65"/>
      <c r="M59" s="65" t="s">
        <v>73</v>
      </c>
    </row>
    <row r="60" spans="1:13" ht="13.5" customHeight="1" thickBot="1">
      <c r="A60" s="66"/>
      <c r="B60" s="408"/>
      <c r="C60" s="142"/>
      <c r="D60" s="600"/>
      <c r="E60" s="711"/>
      <c r="F60" s="135"/>
      <c r="G60" s="142"/>
      <c r="H60" s="600"/>
      <c r="I60" s="65" t="s">
        <v>303</v>
      </c>
      <c r="J60" s="65"/>
      <c r="K60" s="65"/>
      <c r="L60" s="65"/>
      <c r="M60" s="99"/>
    </row>
    <row r="61" spans="1:13" ht="13.5" customHeight="1">
      <c r="A61" s="14" t="s">
        <v>45</v>
      </c>
      <c r="B61" s="211">
        <v>80</v>
      </c>
      <c r="C61" s="162" t="s">
        <v>96</v>
      </c>
      <c r="D61" s="607">
        <v>80</v>
      </c>
      <c r="E61" s="711"/>
      <c r="F61" s="137" t="s">
        <v>96</v>
      </c>
      <c r="G61" s="137">
        <v>80</v>
      </c>
      <c r="H61" s="607"/>
      <c r="I61" s="14"/>
      <c r="J61" s="14"/>
      <c r="K61" s="14"/>
      <c r="L61" s="14"/>
      <c r="M61" s="14" t="s">
        <v>73</v>
      </c>
    </row>
    <row r="62" spans="1:13" ht="13.5" customHeight="1">
      <c r="A62" s="47" t="s">
        <v>47</v>
      </c>
      <c r="B62" s="406">
        <v>85</v>
      </c>
      <c r="C62" s="142" t="s">
        <v>96</v>
      </c>
      <c r="D62" s="605">
        <v>80</v>
      </c>
      <c r="E62" s="711"/>
      <c r="F62" s="160" t="s">
        <v>96</v>
      </c>
      <c r="G62" s="140">
        <v>80</v>
      </c>
      <c r="H62" s="605">
        <v>80</v>
      </c>
      <c r="I62" s="65" t="s">
        <v>303</v>
      </c>
      <c r="J62" s="555">
        <v>0</v>
      </c>
      <c r="K62" s="65"/>
      <c r="L62" s="65"/>
      <c r="M62" s="65" t="s">
        <v>73</v>
      </c>
    </row>
    <row r="63" spans="1:13" ht="13.5" customHeight="1">
      <c r="A63" s="47" t="s">
        <v>50</v>
      </c>
      <c r="B63" s="406">
        <v>80</v>
      </c>
      <c r="C63" s="142" t="s">
        <v>96</v>
      </c>
      <c r="D63" s="605">
        <v>80</v>
      </c>
      <c r="E63" s="711"/>
      <c r="F63" s="160" t="s">
        <v>96</v>
      </c>
      <c r="G63" s="140">
        <v>80</v>
      </c>
      <c r="H63" s="605">
        <v>90</v>
      </c>
      <c r="I63" s="65" t="s">
        <v>303</v>
      </c>
      <c r="J63" s="555">
        <v>0</v>
      </c>
      <c r="K63" s="65"/>
      <c r="L63" s="65"/>
      <c r="M63" s="65" t="s">
        <v>73</v>
      </c>
    </row>
    <row r="64" spans="1:13" ht="13.5" customHeight="1">
      <c r="A64" s="47" t="s">
        <v>49</v>
      </c>
      <c r="B64" s="406">
        <v>80</v>
      </c>
      <c r="C64" s="142" t="s">
        <v>96</v>
      </c>
      <c r="D64" s="605">
        <v>80</v>
      </c>
      <c r="E64" s="711"/>
      <c r="F64" s="160" t="s">
        <v>96</v>
      </c>
      <c r="G64" s="140">
        <v>80</v>
      </c>
      <c r="H64" s="605">
        <v>80</v>
      </c>
      <c r="I64" s="65" t="s">
        <v>303</v>
      </c>
      <c r="J64" s="555">
        <v>0</v>
      </c>
      <c r="K64" s="65"/>
      <c r="L64" s="65"/>
      <c r="M64" s="65" t="s">
        <v>73</v>
      </c>
    </row>
    <row r="65" spans="1:13" ht="13.5" customHeight="1">
      <c r="A65" s="47" t="s">
        <v>48</v>
      </c>
      <c r="B65" s="406">
        <v>80</v>
      </c>
      <c r="C65" s="142" t="s">
        <v>96</v>
      </c>
      <c r="D65" s="605">
        <v>80</v>
      </c>
      <c r="E65" s="711"/>
      <c r="F65" s="160" t="s">
        <v>96</v>
      </c>
      <c r="G65" s="140">
        <v>80</v>
      </c>
      <c r="H65" s="605">
        <v>80</v>
      </c>
      <c r="I65" s="65" t="s">
        <v>303</v>
      </c>
      <c r="J65" s="555">
        <v>0</v>
      </c>
      <c r="K65" s="65"/>
      <c r="L65" s="65"/>
      <c r="M65" s="65" t="s">
        <v>73</v>
      </c>
    </row>
    <row r="66" spans="1:13" ht="13.5" customHeight="1" thickBot="1">
      <c r="A66" s="47" t="s">
        <v>46</v>
      </c>
      <c r="B66" s="406">
        <v>80</v>
      </c>
      <c r="C66" s="142" t="s">
        <v>96</v>
      </c>
      <c r="D66" s="605">
        <v>80</v>
      </c>
      <c r="E66" s="711"/>
      <c r="F66" s="160" t="s">
        <v>96</v>
      </c>
      <c r="G66" s="140">
        <v>80</v>
      </c>
      <c r="H66" s="605">
        <v>80</v>
      </c>
      <c r="I66" s="65" t="s">
        <v>303</v>
      </c>
      <c r="J66" s="555">
        <v>100</v>
      </c>
      <c r="K66" s="65"/>
      <c r="L66" s="65"/>
      <c r="M66" s="65" t="s">
        <v>73</v>
      </c>
    </row>
    <row r="67" spans="1:13" ht="13.5" customHeight="1" thickBot="1">
      <c r="A67" s="47"/>
      <c r="B67" s="407"/>
      <c r="C67" s="142"/>
      <c r="D67" s="600"/>
      <c r="E67" s="711"/>
      <c r="F67" s="135"/>
      <c r="G67" s="142"/>
      <c r="H67" s="600"/>
      <c r="I67" s="65" t="s">
        <v>303</v>
      </c>
      <c r="J67" s="65"/>
      <c r="K67" s="65"/>
      <c r="L67" s="65"/>
      <c r="M67" s="87"/>
    </row>
    <row r="68" spans="1:13" ht="13.5" customHeight="1">
      <c r="A68" s="14" t="s">
        <v>51</v>
      </c>
      <c r="B68" s="211">
        <v>80</v>
      </c>
      <c r="C68" s="149">
        <v>0.5</v>
      </c>
      <c r="D68" s="607">
        <v>80</v>
      </c>
      <c r="E68" s="711"/>
      <c r="F68" s="137">
        <v>50</v>
      </c>
      <c r="G68" s="137">
        <v>80</v>
      </c>
      <c r="H68" s="607"/>
      <c r="I68" s="14"/>
      <c r="J68" s="14"/>
      <c r="K68" s="14"/>
      <c r="L68" s="14"/>
      <c r="M68" s="14" t="s">
        <v>73</v>
      </c>
    </row>
    <row r="69" spans="1:13" ht="13.5" customHeight="1">
      <c r="A69" s="47" t="s">
        <v>54</v>
      </c>
      <c r="B69" s="406">
        <v>80</v>
      </c>
      <c r="C69" s="151">
        <v>1</v>
      </c>
      <c r="D69" s="605">
        <v>85</v>
      </c>
      <c r="E69" s="711"/>
      <c r="F69" s="160">
        <v>0</v>
      </c>
      <c r="G69" s="140">
        <v>80</v>
      </c>
      <c r="H69" s="605">
        <v>80</v>
      </c>
      <c r="I69" s="65" t="s">
        <v>303</v>
      </c>
      <c r="J69" s="555">
        <v>100</v>
      </c>
      <c r="K69" s="65"/>
      <c r="L69" s="65"/>
      <c r="M69" s="65" t="s">
        <v>73</v>
      </c>
    </row>
    <row r="70" spans="1:13" ht="13.5" customHeight="1">
      <c r="A70" s="47" t="s">
        <v>52</v>
      </c>
      <c r="B70" s="406">
        <v>80</v>
      </c>
      <c r="C70" s="142" t="s">
        <v>96</v>
      </c>
      <c r="D70" s="605">
        <v>80</v>
      </c>
      <c r="E70" s="711"/>
      <c r="F70" s="160">
        <v>100</v>
      </c>
      <c r="G70" s="140">
        <v>80</v>
      </c>
      <c r="H70" s="605">
        <v>80</v>
      </c>
      <c r="I70" s="65" t="s">
        <v>303</v>
      </c>
      <c r="J70" s="555">
        <v>0</v>
      </c>
      <c r="K70" s="65"/>
      <c r="L70" s="65"/>
      <c r="M70" s="65" t="s">
        <v>73</v>
      </c>
    </row>
    <row r="71" spans="1:13" ht="13.5" customHeight="1">
      <c r="A71" s="47" t="s">
        <v>53</v>
      </c>
      <c r="B71" s="406">
        <v>80</v>
      </c>
      <c r="C71" s="142" t="s">
        <v>96</v>
      </c>
      <c r="D71" s="605">
        <v>80</v>
      </c>
      <c r="E71" s="711"/>
      <c r="F71" s="160" t="s">
        <v>96</v>
      </c>
      <c r="G71" s="140">
        <v>80</v>
      </c>
      <c r="H71" s="605">
        <v>80</v>
      </c>
      <c r="I71" s="65" t="s">
        <v>303</v>
      </c>
      <c r="J71" s="555">
        <v>0</v>
      </c>
      <c r="K71" s="65"/>
      <c r="L71" s="65"/>
      <c r="M71" s="65" t="s">
        <v>73</v>
      </c>
    </row>
    <row r="72" spans="1:13" ht="13.5" customHeight="1">
      <c r="A72" s="47" t="s">
        <v>56</v>
      </c>
      <c r="B72" s="406">
        <v>80</v>
      </c>
      <c r="C72" s="142" t="s">
        <v>96</v>
      </c>
      <c r="D72" s="605">
        <v>80</v>
      </c>
      <c r="E72" s="711"/>
      <c r="F72" s="160" t="s">
        <v>96</v>
      </c>
      <c r="G72" s="140">
        <v>80</v>
      </c>
      <c r="H72" s="605">
        <v>80</v>
      </c>
      <c r="I72" s="65" t="s">
        <v>303</v>
      </c>
      <c r="J72" s="555">
        <v>0</v>
      </c>
      <c r="K72" s="65"/>
      <c r="L72" s="65"/>
      <c r="M72" s="65" t="s">
        <v>73</v>
      </c>
    </row>
    <row r="73" spans="1:13" ht="13.5" customHeight="1">
      <c r="A73" s="47" t="s">
        <v>57</v>
      </c>
      <c r="B73" s="406">
        <v>80</v>
      </c>
      <c r="C73" s="142" t="s">
        <v>96</v>
      </c>
      <c r="D73" s="605">
        <v>80</v>
      </c>
      <c r="E73" s="711"/>
      <c r="F73" s="160" t="s">
        <v>96</v>
      </c>
      <c r="G73" s="140">
        <v>80</v>
      </c>
      <c r="H73" s="605">
        <v>80</v>
      </c>
      <c r="I73" s="65" t="s">
        <v>303</v>
      </c>
      <c r="J73" s="555">
        <v>0</v>
      </c>
      <c r="K73" s="65"/>
      <c r="L73" s="65"/>
      <c r="M73" s="65" t="s">
        <v>73</v>
      </c>
    </row>
    <row r="74" spans="1:13" ht="13.5" customHeight="1" thickBot="1">
      <c r="A74" s="47" t="s">
        <v>55</v>
      </c>
      <c r="B74" s="406">
        <v>80</v>
      </c>
      <c r="C74" s="142">
        <v>0</v>
      </c>
      <c r="D74" s="605">
        <v>80</v>
      </c>
      <c r="E74" s="711"/>
      <c r="F74" s="160" t="s">
        <v>96</v>
      </c>
      <c r="G74" s="140">
        <v>80</v>
      </c>
      <c r="H74" s="605">
        <v>80</v>
      </c>
      <c r="I74" s="65" t="s">
        <v>303</v>
      </c>
      <c r="J74" s="555">
        <v>0</v>
      </c>
      <c r="K74" s="65"/>
      <c r="L74" s="65"/>
      <c r="M74" s="65" t="s">
        <v>73</v>
      </c>
    </row>
    <row r="75" spans="1:13" ht="13.5" customHeight="1" thickBot="1">
      <c r="A75" s="47"/>
      <c r="B75" s="407"/>
      <c r="C75" s="142"/>
      <c r="D75" s="600"/>
      <c r="E75" s="712"/>
      <c r="F75" s="135"/>
      <c r="G75" s="142"/>
      <c r="H75" s="600"/>
      <c r="I75" s="65" t="s">
        <v>303</v>
      </c>
      <c r="J75" s="65"/>
      <c r="K75" s="65"/>
      <c r="L75" s="65"/>
      <c r="M75" s="87"/>
    </row>
    <row r="76" spans="1:13" ht="13.5" customHeight="1">
      <c r="A76" s="14" t="s">
        <v>78</v>
      </c>
      <c r="B76" s="211">
        <v>80</v>
      </c>
      <c r="C76" s="149">
        <v>1</v>
      </c>
      <c r="D76" s="607">
        <v>80</v>
      </c>
      <c r="E76" s="14"/>
      <c r="F76" s="137">
        <v>0</v>
      </c>
      <c r="G76" s="137">
        <v>80</v>
      </c>
      <c r="H76" s="607"/>
      <c r="I76" s="14"/>
      <c r="J76" s="14"/>
      <c r="K76" s="14"/>
      <c r="L76" s="14"/>
      <c r="M76" s="14" t="s">
        <v>73</v>
      </c>
    </row>
    <row r="77" spans="1:13" ht="13.5" customHeight="1">
      <c r="A77" s="47" t="s">
        <v>58</v>
      </c>
      <c r="B77" s="406">
        <v>80</v>
      </c>
      <c r="C77" s="142" t="s">
        <v>96</v>
      </c>
      <c r="D77" s="605">
        <v>80</v>
      </c>
      <c r="E77" s="710" t="s">
        <v>120</v>
      </c>
      <c r="F77" s="160" t="s">
        <v>96</v>
      </c>
      <c r="G77" s="140">
        <v>80</v>
      </c>
      <c r="H77" s="605">
        <v>80</v>
      </c>
      <c r="I77" s="65" t="s">
        <v>303</v>
      </c>
      <c r="J77" s="555">
        <v>0</v>
      </c>
      <c r="K77" s="65"/>
      <c r="L77" s="65"/>
      <c r="M77" s="65" t="s">
        <v>73</v>
      </c>
    </row>
    <row r="78" spans="1:13" ht="13.5" customHeight="1">
      <c r="A78" s="47" t="s">
        <v>59</v>
      </c>
      <c r="B78" s="406">
        <v>80</v>
      </c>
      <c r="C78" s="142" t="s">
        <v>96</v>
      </c>
      <c r="D78" s="605">
        <v>80</v>
      </c>
      <c r="E78" s="711"/>
      <c r="F78" s="160" t="s">
        <v>96</v>
      </c>
      <c r="G78" s="140">
        <v>80</v>
      </c>
      <c r="H78" s="605">
        <v>80</v>
      </c>
      <c r="I78" s="65" t="s">
        <v>303</v>
      </c>
      <c r="J78" s="555">
        <v>0</v>
      </c>
      <c r="K78" s="65"/>
      <c r="L78" s="65"/>
      <c r="M78" s="65" t="s">
        <v>73</v>
      </c>
    </row>
    <row r="79" spans="1:13" ht="13.5" customHeight="1">
      <c r="A79" s="47" t="s">
        <v>60</v>
      </c>
      <c r="B79" s="406">
        <v>100</v>
      </c>
      <c r="C79" s="142" t="s">
        <v>96</v>
      </c>
      <c r="D79" s="605">
        <v>80</v>
      </c>
      <c r="E79" s="711"/>
      <c r="F79" s="160" t="s">
        <v>96</v>
      </c>
      <c r="G79" s="140">
        <v>80</v>
      </c>
      <c r="H79" s="605">
        <v>80</v>
      </c>
      <c r="I79" s="65" t="s">
        <v>303</v>
      </c>
      <c r="J79" s="555">
        <v>66.7</v>
      </c>
      <c r="K79" s="65"/>
      <c r="L79" s="65"/>
      <c r="M79" s="65" t="s">
        <v>73</v>
      </c>
    </row>
    <row r="80" spans="1:13" ht="13.5" customHeight="1">
      <c r="A80" s="47" t="s">
        <v>61</v>
      </c>
      <c r="B80" s="406">
        <v>80</v>
      </c>
      <c r="C80" s="142" t="s">
        <v>96</v>
      </c>
      <c r="D80" s="605">
        <v>80</v>
      </c>
      <c r="E80" s="711"/>
      <c r="F80" s="160" t="s">
        <v>96</v>
      </c>
      <c r="G80" s="140">
        <v>80</v>
      </c>
      <c r="H80" s="605">
        <v>80</v>
      </c>
      <c r="I80" s="65" t="s">
        <v>303</v>
      </c>
      <c r="J80" s="555">
        <v>0</v>
      </c>
      <c r="K80" s="65"/>
      <c r="L80" s="65"/>
      <c r="M80" s="65" t="s">
        <v>73</v>
      </c>
    </row>
    <row r="81" spans="1:14" ht="13.5" customHeight="1">
      <c r="A81" s="47" t="s">
        <v>62</v>
      </c>
      <c r="B81" s="406">
        <v>70</v>
      </c>
      <c r="C81" s="151">
        <v>1</v>
      </c>
      <c r="D81" s="605">
        <v>80</v>
      </c>
      <c r="E81" s="711"/>
      <c r="F81" s="160">
        <v>0</v>
      </c>
      <c r="G81" s="140">
        <v>80</v>
      </c>
      <c r="H81" s="605">
        <v>80</v>
      </c>
      <c r="I81" s="65" t="s">
        <v>303</v>
      </c>
      <c r="J81" s="555">
        <v>0</v>
      </c>
      <c r="K81" s="65"/>
      <c r="L81" s="65"/>
      <c r="M81" s="65" t="s">
        <v>73</v>
      </c>
    </row>
    <row r="82" spans="1:14" ht="13.5" customHeight="1">
      <c r="A82" s="47"/>
      <c r="B82" s="406"/>
      <c r="C82" s="142"/>
      <c r="D82" s="600"/>
      <c r="E82" s="711"/>
      <c r="F82" s="135"/>
      <c r="G82" s="142"/>
      <c r="H82" s="600"/>
      <c r="I82" s="65" t="s">
        <v>303</v>
      </c>
      <c r="J82" s="65"/>
      <c r="K82" s="65"/>
      <c r="L82" s="65"/>
      <c r="M82" s="67"/>
    </row>
    <row r="83" spans="1:14" ht="13.5" customHeight="1">
      <c r="A83" s="14" t="s">
        <v>63</v>
      </c>
      <c r="B83" s="211">
        <v>80</v>
      </c>
      <c r="C83" s="162" t="s">
        <v>96</v>
      </c>
      <c r="D83" s="607">
        <v>80</v>
      </c>
      <c r="E83" s="711"/>
      <c r="F83" s="137" t="s">
        <v>96</v>
      </c>
      <c r="G83" s="137">
        <v>80</v>
      </c>
      <c r="H83" s="607"/>
      <c r="I83" s="14"/>
      <c r="J83" s="14"/>
      <c r="K83" s="14"/>
      <c r="L83" s="14"/>
      <c r="M83" s="14" t="s">
        <v>73</v>
      </c>
    </row>
    <row r="84" spans="1:14" ht="13.5" customHeight="1">
      <c r="A84" s="47" t="s">
        <v>64</v>
      </c>
      <c r="B84" s="406">
        <v>100</v>
      </c>
      <c r="C84" s="142" t="s">
        <v>96</v>
      </c>
      <c r="D84" s="605">
        <v>80</v>
      </c>
      <c r="E84" s="711"/>
      <c r="F84" s="160" t="s">
        <v>96</v>
      </c>
      <c r="G84" s="140">
        <v>80</v>
      </c>
      <c r="H84" s="605">
        <v>80</v>
      </c>
      <c r="I84" s="65" t="s">
        <v>303</v>
      </c>
      <c r="J84" s="555">
        <v>0</v>
      </c>
      <c r="K84" s="65"/>
      <c r="L84" s="65"/>
      <c r="M84" s="65" t="s">
        <v>73</v>
      </c>
    </row>
    <row r="85" spans="1:14" ht="13.5" customHeight="1">
      <c r="A85" s="47" t="s">
        <v>65</v>
      </c>
      <c r="B85" s="406">
        <v>80</v>
      </c>
      <c r="C85" s="142" t="s">
        <v>96</v>
      </c>
      <c r="D85" s="605">
        <v>80</v>
      </c>
      <c r="E85" s="711"/>
      <c r="F85" s="160" t="s">
        <v>96</v>
      </c>
      <c r="G85" s="140">
        <v>80</v>
      </c>
      <c r="H85" s="605">
        <v>80</v>
      </c>
      <c r="I85" s="65">
        <v>75</v>
      </c>
      <c r="J85" s="555">
        <v>100</v>
      </c>
      <c r="K85" s="65"/>
      <c r="L85" s="65"/>
      <c r="M85" s="65" t="s">
        <v>73</v>
      </c>
    </row>
    <row r="86" spans="1:14" ht="13.5" customHeight="1">
      <c r="A86" s="47" t="s">
        <v>66</v>
      </c>
      <c r="B86" s="406">
        <v>80</v>
      </c>
      <c r="C86" s="142" t="s">
        <v>96</v>
      </c>
      <c r="D86" s="605">
        <v>80</v>
      </c>
      <c r="E86" s="711"/>
      <c r="F86" s="160" t="s">
        <v>96</v>
      </c>
      <c r="G86" s="140">
        <v>80</v>
      </c>
      <c r="H86" s="605">
        <v>80</v>
      </c>
      <c r="I86" s="65" t="s">
        <v>303</v>
      </c>
      <c r="J86" s="555">
        <v>100</v>
      </c>
      <c r="K86" s="65"/>
      <c r="L86" s="65"/>
      <c r="M86" s="65" t="s">
        <v>73</v>
      </c>
    </row>
    <row r="87" spans="1:14" ht="13.5" customHeight="1">
      <c r="A87" s="47" t="s">
        <v>67</v>
      </c>
      <c r="B87" s="406">
        <v>80</v>
      </c>
      <c r="C87" s="142" t="s">
        <v>96</v>
      </c>
      <c r="D87" s="605">
        <v>80</v>
      </c>
      <c r="E87" s="711"/>
      <c r="F87" s="160" t="s">
        <v>96</v>
      </c>
      <c r="G87" s="140">
        <v>80</v>
      </c>
      <c r="H87" s="605">
        <v>80</v>
      </c>
      <c r="I87" s="65" t="s">
        <v>303</v>
      </c>
      <c r="J87" s="555">
        <v>0</v>
      </c>
      <c r="K87" s="65"/>
      <c r="L87" s="65"/>
      <c r="M87" s="65" t="s">
        <v>73</v>
      </c>
    </row>
    <row r="88" spans="1:14" ht="205.5" customHeight="1">
      <c r="A88" s="47" t="s">
        <v>68</v>
      </c>
      <c r="B88" s="160">
        <v>80</v>
      </c>
      <c r="C88" s="142" t="s">
        <v>96</v>
      </c>
      <c r="D88" s="605">
        <v>80</v>
      </c>
      <c r="E88" s="712"/>
      <c r="F88" s="160" t="s">
        <v>96</v>
      </c>
      <c r="G88" s="140">
        <v>80</v>
      </c>
      <c r="H88" s="605">
        <v>80</v>
      </c>
      <c r="I88" s="65" t="s">
        <v>303</v>
      </c>
      <c r="J88" s="555">
        <v>0</v>
      </c>
      <c r="K88" s="65"/>
      <c r="L88" s="65"/>
      <c r="M88" s="65" t="s">
        <v>73</v>
      </c>
      <c r="N88" s="39" t="s">
        <v>69</v>
      </c>
    </row>
    <row r="89" spans="1:14" ht="15" customHeight="1">
      <c r="A89" s="24"/>
      <c r="B89" s="50"/>
      <c r="C89" s="50"/>
      <c r="D89" s="50"/>
      <c r="E89" s="50"/>
      <c r="F89" s="50"/>
      <c r="G89" s="70"/>
      <c r="H89" s="51"/>
      <c r="I89" s="51"/>
      <c r="J89" s="51"/>
      <c r="K89" s="51"/>
      <c r="L89" s="51"/>
      <c r="M89" s="51"/>
    </row>
    <row r="90" spans="1:14" ht="15.75">
      <c r="A90" s="49" t="s">
        <v>641</v>
      </c>
      <c r="B90" s="7"/>
      <c r="C90" s="499"/>
      <c r="D90" s="499"/>
      <c r="E90" s="500"/>
      <c r="F90" s="499"/>
      <c r="G90" s="499"/>
      <c r="H90" s="499"/>
      <c r="I90" s="501"/>
      <c r="J90" s="501"/>
      <c r="K90" s="501"/>
      <c r="L90" s="501"/>
      <c r="M90" s="501"/>
    </row>
    <row r="91" spans="1:14">
      <c r="A91" s="709" t="s">
        <v>644</v>
      </c>
      <c r="B91" s="709"/>
      <c r="C91" s="709"/>
      <c r="D91" s="709"/>
      <c r="E91" s="709"/>
      <c r="F91" s="709"/>
      <c r="G91" s="709"/>
      <c r="H91" s="709"/>
      <c r="I91" s="709"/>
      <c r="J91" s="709"/>
      <c r="K91" s="709"/>
      <c r="L91" s="709"/>
      <c r="M91" s="709"/>
    </row>
    <row r="92" spans="1:14" ht="17.25" customHeight="1">
      <c r="A92" s="709"/>
      <c r="B92" s="709"/>
      <c r="C92" s="709"/>
      <c r="D92" s="709"/>
      <c r="E92" s="709"/>
      <c r="F92" s="709"/>
      <c r="G92" s="709"/>
      <c r="H92" s="709"/>
      <c r="I92" s="709"/>
      <c r="J92" s="709"/>
      <c r="K92" s="709"/>
      <c r="L92" s="709"/>
      <c r="M92" s="709"/>
    </row>
  </sheetData>
  <mergeCells count="18">
    <mergeCell ref="A1:M1"/>
    <mergeCell ref="A4:M4"/>
    <mergeCell ref="A6:M6"/>
    <mergeCell ref="A2:M2"/>
    <mergeCell ref="A7:M7"/>
    <mergeCell ref="A5:M5"/>
    <mergeCell ref="A3:M3"/>
    <mergeCell ref="G8:J8"/>
    <mergeCell ref="K8:L8"/>
    <mergeCell ref="M8:M9"/>
    <mergeCell ref="A8:A9"/>
    <mergeCell ref="A91:M92"/>
    <mergeCell ref="E77:E88"/>
    <mergeCell ref="E11:E28"/>
    <mergeCell ref="E30:E52"/>
    <mergeCell ref="E54:E75"/>
    <mergeCell ref="B8:C8"/>
    <mergeCell ref="D8:F8"/>
  </mergeCells>
  <conditionalFormatting sqref="H11:H12 H14:H19 H22:H27 H30:H37 H40:H51 H54:H56 H62:H66 H69:H74 H77:H81 H84:H88 H58:H59">
    <cfRule type="cellIs" dxfId="4" priority="1" operator="lessThan">
      <formula>79.99</formula>
    </cfRule>
  </conditionalFormatting>
  <printOptions horizontalCentered="1"/>
  <pageMargins left="0.39370078740157483" right="0.39370078740157483" top="0.39370078740157483" bottom="0.39370078740157483" header="0.15748031496062992" footer="0.15748031496062992"/>
  <pageSetup paperSize="9" scale="59" orientation="landscape" r:id="rId1"/>
  <rowBreaks count="2" manualBreakCount="2">
    <brk id="52" max="11" man="1"/>
    <brk id="88" max="11"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92"/>
  <sheetViews>
    <sheetView view="pageBreakPreview" zoomScale="90" zoomScaleNormal="160" zoomScaleSheetLayoutView="90" workbookViewId="0">
      <pane ySplit="10" topLeftCell="A68" activePane="bottomLeft" state="frozen"/>
      <selection pane="bottomLeft" activeCell="A84" sqref="A84:XFD84"/>
    </sheetView>
  </sheetViews>
  <sheetFormatPr defaultColWidth="30.85546875" defaultRowHeight="15"/>
  <cols>
    <col min="1" max="1" width="38.5703125" customWidth="1"/>
    <col min="2" max="2" width="11.140625" customWidth="1"/>
    <col min="3" max="3" width="11.7109375" customWidth="1"/>
    <col min="4" max="4" width="10.85546875" style="18" bestFit="1" customWidth="1"/>
    <col min="5" max="5" width="20.140625" style="25" customWidth="1"/>
    <col min="6" max="6" width="11.28515625" style="25" bestFit="1" customWidth="1"/>
    <col min="7" max="7" width="19.7109375" style="25" customWidth="1"/>
    <col min="8" max="8" width="12.28515625" style="25" customWidth="1"/>
    <col min="9" max="9" width="23.42578125" style="25" hidden="1" customWidth="1"/>
    <col min="10" max="10" width="12.42578125" style="25" customWidth="1"/>
    <col min="11" max="11" width="19.85546875" style="25" customWidth="1"/>
    <col min="12" max="12" width="13.85546875" style="25" customWidth="1"/>
    <col min="13" max="13" width="12.28515625" style="25" customWidth="1"/>
  </cols>
  <sheetData>
    <row r="1" spans="1:17" ht="21">
      <c r="A1" s="672" t="s">
        <v>246</v>
      </c>
      <c r="B1" s="672"/>
      <c r="C1" s="672"/>
      <c r="D1" s="672"/>
      <c r="E1" s="672"/>
      <c r="F1" s="672"/>
      <c r="G1" s="672"/>
      <c r="H1" s="672"/>
      <c r="I1" s="672"/>
      <c r="J1" s="672"/>
      <c r="K1" s="672"/>
      <c r="L1" s="672"/>
      <c r="M1" s="672"/>
      <c r="N1" s="1"/>
      <c r="O1" s="1"/>
    </row>
    <row r="2" spans="1:17" s="25" customFormat="1" ht="8.25" customHeight="1">
      <c r="A2" s="699"/>
      <c r="B2" s="699"/>
      <c r="C2" s="699"/>
      <c r="D2" s="699"/>
      <c r="E2" s="699"/>
      <c r="F2" s="699"/>
      <c r="G2" s="699"/>
      <c r="H2" s="699"/>
      <c r="I2" s="699"/>
      <c r="J2" s="699"/>
      <c r="K2" s="699"/>
      <c r="L2" s="699"/>
      <c r="M2" s="699"/>
      <c r="N2" s="1"/>
      <c r="O2" s="1"/>
    </row>
    <row r="3" spans="1:17" ht="20.25" customHeight="1">
      <c r="A3" s="714" t="s">
        <v>638</v>
      </c>
      <c r="B3" s="714"/>
      <c r="C3" s="714"/>
      <c r="D3" s="714"/>
      <c r="E3" s="714"/>
      <c r="F3" s="714"/>
      <c r="G3" s="714"/>
      <c r="H3" s="714"/>
      <c r="I3" s="714"/>
      <c r="J3" s="714"/>
      <c r="K3" s="714"/>
      <c r="L3" s="714"/>
      <c r="M3" s="714"/>
      <c r="N3" s="1"/>
      <c r="O3" s="13"/>
    </row>
    <row r="4" spans="1:17" ht="9" customHeight="1">
      <c r="A4" s="713"/>
      <c r="B4" s="713"/>
      <c r="C4" s="713"/>
      <c r="D4" s="713"/>
      <c r="E4" s="713"/>
      <c r="F4" s="713"/>
      <c r="G4" s="713"/>
      <c r="H4" s="713"/>
      <c r="I4" s="713"/>
      <c r="J4" s="713"/>
      <c r="K4" s="713"/>
      <c r="L4" s="713"/>
      <c r="M4" s="713"/>
      <c r="N4" s="4"/>
      <c r="O4" s="4"/>
      <c r="P4" s="4"/>
      <c r="Q4" s="4"/>
    </row>
    <row r="5" spans="1:17" ht="18.75">
      <c r="A5" s="692" t="s">
        <v>248</v>
      </c>
      <c r="B5" s="692"/>
      <c r="C5" s="692"/>
      <c r="D5" s="692"/>
      <c r="E5" s="692"/>
      <c r="F5" s="692"/>
      <c r="G5" s="692"/>
      <c r="H5" s="692"/>
      <c r="I5" s="692"/>
      <c r="J5" s="692"/>
      <c r="K5" s="692"/>
      <c r="L5" s="692"/>
      <c r="M5" s="692"/>
      <c r="N5" s="4"/>
      <c r="O5" s="4"/>
      <c r="P5" s="4"/>
      <c r="Q5" s="4"/>
    </row>
    <row r="6" spans="1:17" ht="18.75">
      <c r="A6" s="692" t="s">
        <v>394</v>
      </c>
      <c r="B6" s="692"/>
      <c r="C6" s="692"/>
      <c r="D6" s="692"/>
      <c r="E6" s="692"/>
      <c r="F6" s="692"/>
      <c r="G6" s="692"/>
      <c r="H6" s="692"/>
      <c r="I6" s="692"/>
      <c r="J6" s="692"/>
      <c r="K6" s="692"/>
      <c r="L6" s="692"/>
      <c r="M6" s="692"/>
      <c r="N6" s="4"/>
      <c r="O6" s="4"/>
      <c r="P6" s="4"/>
      <c r="Q6" s="4"/>
    </row>
    <row r="7" spans="1:17" ht="21.75" customHeight="1">
      <c r="A7" s="700" t="s">
        <v>461</v>
      </c>
      <c r="B7" s="700"/>
      <c r="C7" s="700"/>
      <c r="D7" s="700"/>
      <c r="E7" s="700"/>
      <c r="F7" s="700"/>
      <c r="G7" s="700"/>
      <c r="H7" s="700"/>
      <c r="I7" s="700"/>
      <c r="J7" s="700"/>
      <c r="K7" s="700"/>
      <c r="L7" s="700"/>
      <c r="M7" s="700"/>
      <c r="N7" s="4"/>
      <c r="O7" s="4"/>
      <c r="P7" s="4"/>
      <c r="Q7" s="4"/>
    </row>
    <row r="8" spans="1:17" s="25" customFormat="1" ht="21.75" customHeight="1">
      <c r="A8" s="681" t="s">
        <v>71</v>
      </c>
      <c r="B8" s="684">
        <v>2017</v>
      </c>
      <c r="C8" s="686"/>
      <c r="D8" s="684">
        <v>2018</v>
      </c>
      <c r="E8" s="685"/>
      <c r="F8" s="686"/>
      <c r="G8" s="684">
        <v>2019</v>
      </c>
      <c r="H8" s="685"/>
      <c r="I8" s="685"/>
      <c r="J8" s="686"/>
      <c r="K8" s="678">
        <v>2020</v>
      </c>
      <c r="L8" s="680"/>
      <c r="M8" s="683" t="s">
        <v>72</v>
      </c>
      <c r="N8" s="4"/>
      <c r="O8" s="4"/>
      <c r="P8" s="4"/>
      <c r="Q8" s="4"/>
    </row>
    <row r="9" spans="1:17" ht="67.5" customHeight="1">
      <c r="A9" s="682"/>
      <c r="B9" s="73" t="s">
        <v>633</v>
      </c>
      <c r="C9" s="73" t="s">
        <v>98</v>
      </c>
      <c r="D9" s="598" t="s">
        <v>660</v>
      </c>
      <c r="E9" s="73" t="s">
        <v>626</v>
      </c>
      <c r="F9" s="73" t="s">
        <v>245</v>
      </c>
      <c r="G9" s="73" t="s">
        <v>627</v>
      </c>
      <c r="H9" s="598" t="s">
        <v>659</v>
      </c>
      <c r="I9" s="390" t="s">
        <v>548</v>
      </c>
      <c r="J9" s="73" t="s">
        <v>637</v>
      </c>
      <c r="K9" s="73" t="s">
        <v>663</v>
      </c>
      <c r="L9" s="399" t="s">
        <v>640</v>
      </c>
      <c r="M9" s="683"/>
    </row>
    <row r="10" spans="1:17" ht="15.75" customHeight="1">
      <c r="A10" s="14" t="s">
        <v>0</v>
      </c>
      <c r="B10" s="137">
        <v>88</v>
      </c>
      <c r="C10" s="137">
        <v>82.1</v>
      </c>
      <c r="D10" s="599"/>
      <c r="E10" s="86"/>
      <c r="F10" s="137">
        <v>90</v>
      </c>
      <c r="G10" s="137"/>
      <c r="H10" s="607"/>
      <c r="I10" s="86"/>
      <c r="J10" s="86"/>
      <c r="K10" s="86"/>
      <c r="L10" s="86"/>
      <c r="M10" s="86"/>
    </row>
    <row r="11" spans="1:17" ht="15.75">
      <c r="A11" s="47" t="s">
        <v>1</v>
      </c>
      <c r="B11" s="397">
        <v>90</v>
      </c>
      <c r="C11" s="140">
        <v>100</v>
      </c>
      <c r="D11" s="605">
        <v>100</v>
      </c>
      <c r="E11" s="67" t="s">
        <v>330</v>
      </c>
      <c r="F11" s="140" t="s">
        <v>99</v>
      </c>
      <c r="G11" s="140">
        <v>90</v>
      </c>
      <c r="H11" s="605">
        <v>90</v>
      </c>
      <c r="I11" s="67" t="s">
        <v>189</v>
      </c>
      <c r="J11" s="67" t="s">
        <v>99</v>
      </c>
      <c r="K11" s="67"/>
      <c r="L11" s="67"/>
      <c r="M11" s="67" t="s">
        <v>73</v>
      </c>
    </row>
    <row r="12" spans="1:17" ht="15.75">
      <c r="A12" s="47" t="s">
        <v>2</v>
      </c>
      <c r="B12" s="397">
        <v>88</v>
      </c>
      <c r="C12" s="140">
        <v>80</v>
      </c>
      <c r="D12" s="605">
        <v>88</v>
      </c>
      <c r="E12" s="67" t="s">
        <v>330</v>
      </c>
      <c r="F12" s="140">
        <v>71.400000000000006</v>
      </c>
      <c r="G12" s="140">
        <v>90</v>
      </c>
      <c r="H12" s="605">
        <v>90</v>
      </c>
      <c r="I12" s="67" t="s">
        <v>189</v>
      </c>
      <c r="J12" s="67">
        <v>66.7</v>
      </c>
      <c r="K12" s="67"/>
      <c r="L12" s="67"/>
      <c r="M12" s="67" t="s">
        <v>73</v>
      </c>
    </row>
    <row r="13" spans="1:17" ht="58.5" customHeight="1">
      <c r="A13" s="47" t="s">
        <v>3</v>
      </c>
      <c r="B13" s="397">
        <v>90</v>
      </c>
      <c r="C13" s="140">
        <v>100</v>
      </c>
      <c r="D13" s="605">
        <v>90</v>
      </c>
      <c r="E13" s="67" t="s">
        <v>330</v>
      </c>
      <c r="F13" s="140">
        <v>100</v>
      </c>
      <c r="G13" s="140">
        <v>90</v>
      </c>
      <c r="H13" s="605">
        <v>90</v>
      </c>
      <c r="I13" s="337" t="s">
        <v>462</v>
      </c>
      <c r="J13" s="244">
        <v>100</v>
      </c>
      <c r="K13" s="337"/>
      <c r="L13" s="337"/>
      <c r="M13" s="67" t="s">
        <v>73</v>
      </c>
    </row>
    <row r="14" spans="1:17" ht="15.75">
      <c r="A14" s="47" t="s">
        <v>4</v>
      </c>
      <c r="B14" s="397">
        <v>90</v>
      </c>
      <c r="C14" s="140">
        <v>100</v>
      </c>
      <c r="D14" s="605">
        <v>90</v>
      </c>
      <c r="E14" s="67" t="s">
        <v>330</v>
      </c>
      <c r="F14" s="140">
        <v>100</v>
      </c>
      <c r="G14" s="140">
        <v>90</v>
      </c>
      <c r="H14" s="605">
        <v>90</v>
      </c>
      <c r="I14" s="67" t="s">
        <v>189</v>
      </c>
      <c r="J14" s="67">
        <v>100</v>
      </c>
      <c r="K14" s="67"/>
      <c r="L14" s="67"/>
      <c r="M14" s="67" t="s">
        <v>73</v>
      </c>
    </row>
    <row r="15" spans="1:17" ht="15.75">
      <c r="A15" s="47" t="s">
        <v>5</v>
      </c>
      <c r="B15" s="397">
        <v>88</v>
      </c>
      <c r="C15" s="140">
        <v>25</v>
      </c>
      <c r="D15" s="605">
        <v>100</v>
      </c>
      <c r="E15" s="67" t="s">
        <v>330</v>
      </c>
      <c r="F15" s="140">
        <v>100</v>
      </c>
      <c r="G15" s="140">
        <v>90</v>
      </c>
      <c r="H15" s="605">
        <v>100</v>
      </c>
      <c r="I15" s="67" t="s">
        <v>189</v>
      </c>
      <c r="J15" s="67">
        <v>87.5</v>
      </c>
      <c r="K15" s="67"/>
      <c r="L15" s="67"/>
      <c r="M15" s="67" t="s">
        <v>73</v>
      </c>
    </row>
    <row r="16" spans="1:17" ht="27.75" customHeight="1">
      <c r="A16" s="47" t="s">
        <v>6</v>
      </c>
      <c r="B16" s="397">
        <v>90</v>
      </c>
      <c r="C16" s="140">
        <v>0</v>
      </c>
      <c r="D16" s="605">
        <v>83.5</v>
      </c>
      <c r="E16" s="244" t="s">
        <v>376</v>
      </c>
      <c r="F16" s="140" t="s">
        <v>99</v>
      </c>
      <c r="G16" s="140">
        <v>90</v>
      </c>
      <c r="H16" s="605">
        <v>83.5</v>
      </c>
      <c r="I16" s="67" t="s">
        <v>189</v>
      </c>
      <c r="J16" s="67">
        <v>100</v>
      </c>
      <c r="K16" s="67"/>
      <c r="L16" s="67"/>
      <c r="M16" s="67" t="s">
        <v>73</v>
      </c>
    </row>
    <row r="17" spans="1:13" ht="21" customHeight="1">
      <c r="A17" s="47" t="s">
        <v>7</v>
      </c>
      <c r="B17" s="397">
        <v>90</v>
      </c>
      <c r="C17" s="140">
        <v>100</v>
      </c>
      <c r="D17" s="605">
        <v>99</v>
      </c>
      <c r="E17" s="67" t="s">
        <v>330</v>
      </c>
      <c r="F17" s="140" t="s">
        <v>99</v>
      </c>
      <c r="G17" s="140">
        <v>90</v>
      </c>
      <c r="H17" s="605">
        <v>87</v>
      </c>
      <c r="I17" s="67" t="s">
        <v>189</v>
      </c>
      <c r="J17" s="67" t="s">
        <v>99</v>
      </c>
      <c r="K17" s="67"/>
      <c r="L17" s="67"/>
      <c r="M17" s="67" t="s">
        <v>73</v>
      </c>
    </row>
    <row r="18" spans="1:13" ht="30">
      <c r="A18" s="47" t="s">
        <v>8</v>
      </c>
      <c r="B18" s="400">
        <v>80</v>
      </c>
      <c r="C18" s="140">
        <v>75</v>
      </c>
      <c r="D18" s="605">
        <v>80</v>
      </c>
      <c r="E18" s="244" t="s">
        <v>374</v>
      </c>
      <c r="F18" s="140">
        <v>100</v>
      </c>
      <c r="G18" s="140">
        <v>90</v>
      </c>
      <c r="H18" s="605">
        <v>95</v>
      </c>
      <c r="I18" s="67" t="s">
        <v>189</v>
      </c>
      <c r="J18" s="67">
        <v>100</v>
      </c>
      <c r="K18" s="67"/>
      <c r="L18" s="67"/>
      <c r="M18" s="67" t="s">
        <v>73</v>
      </c>
    </row>
    <row r="19" spans="1:13" ht="16.5" thickBot="1">
      <c r="A19" s="47" t="s">
        <v>9</v>
      </c>
      <c r="B19" s="397">
        <v>90</v>
      </c>
      <c r="C19" s="140">
        <v>0</v>
      </c>
      <c r="D19" s="605">
        <v>90</v>
      </c>
      <c r="E19" s="67" t="s">
        <v>303</v>
      </c>
      <c r="F19" s="140">
        <v>100</v>
      </c>
      <c r="G19" s="140">
        <v>90</v>
      </c>
      <c r="H19" s="605">
        <v>90</v>
      </c>
      <c r="I19" s="67" t="s">
        <v>189</v>
      </c>
      <c r="J19" s="67" t="s">
        <v>99</v>
      </c>
      <c r="K19" s="67"/>
      <c r="L19" s="67"/>
      <c r="M19" s="67" t="s">
        <v>73</v>
      </c>
    </row>
    <row r="20" spans="1:13" ht="16.5" thickBot="1">
      <c r="A20" s="47"/>
      <c r="B20" s="392"/>
      <c r="C20" s="142"/>
      <c r="D20" s="600"/>
      <c r="E20" s="87"/>
      <c r="F20" s="142"/>
      <c r="G20" s="140"/>
      <c r="H20" s="599"/>
      <c r="I20" s="87"/>
      <c r="J20" s="87"/>
      <c r="K20" s="87"/>
      <c r="L20" s="87"/>
      <c r="M20" s="87"/>
    </row>
    <row r="21" spans="1:13" ht="15.75" customHeight="1">
      <c r="A21" s="14" t="s">
        <v>10</v>
      </c>
      <c r="B21" s="137">
        <v>100</v>
      </c>
      <c r="C21" s="146">
        <v>90</v>
      </c>
      <c r="D21" s="599"/>
      <c r="E21" s="84"/>
      <c r="F21" s="137">
        <v>75</v>
      </c>
      <c r="G21" s="137"/>
      <c r="H21" s="607"/>
      <c r="I21" s="84"/>
      <c r="J21" s="84"/>
      <c r="K21" s="84"/>
      <c r="L21" s="84"/>
      <c r="M21" s="84"/>
    </row>
    <row r="22" spans="1:13" ht="30">
      <c r="A22" s="47" t="s">
        <v>11</v>
      </c>
      <c r="B22" s="397">
        <v>84</v>
      </c>
      <c r="C22" s="140">
        <v>0</v>
      </c>
      <c r="D22" s="605">
        <v>85</v>
      </c>
      <c r="E22" s="244" t="s">
        <v>375</v>
      </c>
      <c r="F22" s="140">
        <v>100</v>
      </c>
      <c r="G22" s="140">
        <v>90</v>
      </c>
      <c r="H22" s="605">
        <v>100</v>
      </c>
      <c r="I22" s="67" t="s">
        <v>189</v>
      </c>
      <c r="J22" s="67" t="s">
        <v>99</v>
      </c>
      <c r="K22" s="67"/>
      <c r="L22" s="67"/>
      <c r="M22" s="67" t="s">
        <v>73</v>
      </c>
    </row>
    <row r="23" spans="1:13" ht="15.75">
      <c r="A23" s="47" t="s">
        <v>12</v>
      </c>
      <c r="B23" s="397">
        <v>88</v>
      </c>
      <c r="C23" s="140">
        <v>0</v>
      </c>
      <c r="D23" s="605">
        <v>88</v>
      </c>
      <c r="E23" s="67" t="s">
        <v>330</v>
      </c>
      <c r="F23" s="140">
        <v>100</v>
      </c>
      <c r="G23" s="140">
        <v>90</v>
      </c>
      <c r="H23" s="605">
        <v>90</v>
      </c>
      <c r="I23" s="67" t="s">
        <v>189</v>
      </c>
      <c r="J23" s="67">
        <v>0</v>
      </c>
      <c r="K23" s="67"/>
      <c r="L23" s="67"/>
      <c r="M23" s="67" t="s">
        <v>73</v>
      </c>
    </row>
    <row r="24" spans="1:13" ht="15.75">
      <c r="A24" s="47" t="s">
        <v>13</v>
      </c>
      <c r="B24" s="397">
        <v>88</v>
      </c>
      <c r="C24" s="140">
        <v>0</v>
      </c>
      <c r="D24" s="605">
        <v>88</v>
      </c>
      <c r="E24" s="67" t="s">
        <v>330</v>
      </c>
      <c r="F24" s="140">
        <v>50</v>
      </c>
      <c r="G24" s="140">
        <v>90</v>
      </c>
      <c r="H24" s="605">
        <v>90</v>
      </c>
      <c r="I24" s="67" t="s">
        <v>189</v>
      </c>
      <c r="J24" s="67">
        <v>100</v>
      </c>
      <c r="K24" s="67"/>
      <c r="L24" s="67"/>
      <c r="M24" s="67" t="s">
        <v>73</v>
      </c>
    </row>
    <row r="25" spans="1:13" ht="15.75">
      <c r="A25" s="47" t="s">
        <v>14</v>
      </c>
      <c r="B25" s="397">
        <v>100</v>
      </c>
      <c r="C25" s="140">
        <v>100</v>
      </c>
      <c r="D25" s="605">
        <v>100</v>
      </c>
      <c r="E25" s="67" t="s">
        <v>330</v>
      </c>
      <c r="F25" s="140" t="s">
        <v>99</v>
      </c>
      <c r="G25" s="140">
        <v>90</v>
      </c>
      <c r="H25" s="605">
        <v>90</v>
      </c>
      <c r="I25" s="67" t="s">
        <v>189</v>
      </c>
      <c r="J25" s="67" t="s">
        <v>99</v>
      </c>
      <c r="K25" s="67"/>
      <c r="L25" s="67"/>
      <c r="M25" s="67" t="s">
        <v>73</v>
      </c>
    </row>
    <row r="26" spans="1:13" ht="15.75">
      <c r="A26" s="47" t="s">
        <v>15</v>
      </c>
      <c r="B26" s="397">
        <v>90</v>
      </c>
      <c r="C26" s="140">
        <v>100</v>
      </c>
      <c r="D26" s="605">
        <v>100</v>
      </c>
      <c r="E26" s="67" t="s">
        <v>330</v>
      </c>
      <c r="F26" s="140">
        <v>100</v>
      </c>
      <c r="G26" s="140">
        <v>90</v>
      </c>
      <c r="H26" s="605">
        <v>100</v>
      </c>
      <c r="I26" s="67" t="s">
        <v>189</v>
      </c>
      <c r="J26" s="67">
        <v>100</v>
      </c>
      <c r="K26" s="67"/>
      <c r="L26" s="67"/>
      <c r="M26" s="67" t="s">
        <v>73</v>
      </c>
    </row>
    <row r="27" spans="1:13" ht="45.75" thickBot="1">
      <c r="A27" s="47" t="s">
        <v>16</v>
      </c>
      <c r="B27" s="397">
        <v>88</v>
      </c>
      <c r="C27" s="140">
        <v>100</v>
      </c>
      <c r="D27" s="605">
        <v>88</v>
      </c>
      <c r="E27" s="67" t="s">
        <v>330</v>
      </c>
      <c r="F27" s="140">
        <v>50</v>
      </c>
      <c r="G27" s="140">
        <v>90</v>
      </c>
      <c r="H27" s="606">
        <v>83.5</v>
      </c>
      <c r="I27" s="337" t="s">
        <v>463</v>
      </c>
      <c r="J27" s="244">
        <v>33.299999999999997</v>
      </c>
      <c r="K27" s="337"/>
      <c r="L27" s="337"/>
      <c r="M27" s="67" t="s">
        <v>73</v>
      </c>
    </row>
    <row r="28" spans="1:13" ht="16.5" thickBot="1">
      <c r="A28" s="47"/>
      <c r="B28" s="396"/>
      <c r="C28" s="142"/>
      <c r="D28" s="600"/>
      <c r="E28" s="87"/>
      <c r="F28" s="142"/>
      <c r="G28" s="140"/>
      <c r="H28" s="599"/>
      <c r="I28" s="87"/>
      <c r="J28" s="87"/>
      <c r="K28" s="87"/>
      <c r="L28" s="87"/>
      <c r="M28" s="87"/>
    </row>
    <row r="29" spans="1:13" ht="15.75" customHeight="1">
      <c r="A29" s="14" t="s">
        <v>17</v>
      </c>
      <c r="B29" s="137">
        <v>90</v>
      </c>
      <c r="C29" s="137">
        <v>92.3</v>
      </c>
      <c r="D29" s="599"/>
      <c r="E29" s="84"/>
      <c r="F29" s="162">
        <v>85.71</v>
      </c>
      <c r="G29" s="143"/>
      <c r="H29" s="599"/>
      <c r="I29" s="84"/>
      <c r="J29" s="84"/>
      <c r="K29" s="84"/>
      <c r="L29" s="84"/>
      <c r="M29" s="84"/>
    </row>
    <row r="30" spans="1:13" ht="15.75">
      <c r="A30" s="47" t="s">
        <v>18</v>
      </c>
      <c r="B30" s="397">
        <v>88</v>
      </c>
      <c r="C30" s="140">
        <v>100</v>
      </c>
      <c r="D30" s="605">
        <v>88</v>
      </c>
      <c r="E30" s="67" t="s">
        <v>330</v>
      </c>
      <c r="F30" s="140" t="s">
        <v>99</v>
      </c>
      <c r="G30" s="140">
        <v>90</v>
      </c>
      <c r="H30" s="605">
        <v>90</v>
      </c>
      <c r="I30" s="67" t="s">
        <v>189</v>
      </c>
      <c r="J30" s="67">
        <v>100</v>
      </c>
      <c r="K30" s="67"/>
      <c r="L30" s="67"/>
      <c r="M30" s="67" t="s">
        <v>73</v>
      </c>
    </row>
    <row r="31" spans="1:13" ht="30">
      <c r="A31" s="47" t="s">
        <v>19</v>
      </c>
      <c r="B31" s="397">
        <v>95</v>
      </c>
      <c r="C31" s="140">
        <v>0</v>
      </c>
      <c r="D31" s="605">
        <v>90</v>
      </c>
      <c r="E31" s="244" t="s">
        <v>373</v>
      </c>
      <c r="F31" s="140">
        <v>100</v>
      </c>
      <c r="G31" s="140">
        <v>90</v>
      </c>
      <c r="H31" s="605">
        <v>90</v>
      </c>
      <c r="I31" s="67" t="s">
        <v>189</v>
      </c>
      <c r="J31" s="67">
        <v>66.7</v>
      </c>
      <c r="K31" s="67"/>
      <c r="L31" s="67"/>
      <c r="M31" s="67" t="s">
        <v>73</v>
      </c>
    </row>
    <row r="32" spans="1:13" ht="45">
      <c r="A32" s="47" t="s">
        <v>20</v>
      </c>
      <c r="B32" s="400">
        <v>100</v>
      </c>
      <c r="C32" s="140">
        <v>0</v>
      </c>
      <c r="D32" s="605">
        <v>88</v>
      </c>
      <c r="E32" s="244" t="s">
        <v>373</v>
      </c>
      <c r="F32" s="140">
        <v>50</v>
      </c>
      <c r="G32" s="140">
        <v>90</v>
      </c>
      <c r="H32" s="606">
        <v>75</v>
      </c>
      <c r="I32" s="337" t="s">
        <v>463</v>
      </c>
      <c r="J32" s="244">
        <v>100</v>
      </c>
      <c r="K32" s="337"/>
      <c r="L32" s="337"/>
      <c r="M32" s="67" t="s">
        <v>73</v>
      </c>
    </row>
    <row r="33" spans="1:13" ht="30">
      <c r="A33" s="47" t="s">
        <v>21</v>
      </c>
      <c r="B33" s="397">
        <v>100</v>
      </c>
      <c r="C33" s="140">
        <v>100</v>
      </c>
      <c r="D33" s="605">
        <v>85</v>
      </c>
      <c r="E33" s="244" t="s">
        <v>373</v>
      </c>
      <c r="F33" s="140" t="s">
        <v>99</v>
      </c>
      <c r="G33" s="140">
        <v>90</v>
      </c>
      <c r="H33" s="605">
        <v>90</v>
      </c>
      <c r="I33" s="67" t="s">
        <v>189</v>
      </c>
      <c r="J33" s="67" t="s">
        <v>99</v>
      </c>
      <c r="K33" s="67"/>
      <c r="L33" s="67"/>
      <c r="M33" s="67" t="s">
        <v>73</v>
      </c>
    </row>
    <row r="34" spans="1:13" ht="45">
      <c r="A34" s="47" t="s">
        <v>22</v>
      </c>
      <c r="B34" s="397">
        <v>100</v>
      </c>
      <c r="C34" s="140">
        <v>100</v>
      </c>
      <c r="D34" s="605">
        <v>100</v>
      </c>
      <c r="E34" s="67" t="s">
        <v>330</v>
      </c>
      <c r="F34" s="140">
        <v>100</v>
      </c>
      <c r="G34" s="140">
        <v>90</v>
      </c>
      <c r="H34" s="605">
        <v>84</v>
      </c>
      <c r="I34" s="337" t="s">
        <v>463</v>
      </c>
      <c r="J34" s="244">
        <v>87.5</v>
      </c>
      <c r="K34" s="337"/>
      <c r="L34" s="337"/>
      <c r="M34" s="67" t="s">
        <v>73</v>
      </c>
    </row>
    <row r="35" spans="1:13" ht="15.75">
      <c r="A35" s="47" t="s">
        <v>23</v>
      </c>
      <c r="B35" s="400">
        <v>100</v>
      </c>
      <c r="C35" s="140">
        <v>100</v>
      </c>
      <c r="D35" s="605">
        <v>100</v>
      </c>
      <c r="E35" s="67" t="s">
        <v>330</v>
      </c>
      <c r="F35" s="140">
        <v>83.3</v>
      </c>
      <c r="G35" s="140">
        <v>90</v>
      </c>
      <c r="H35" s="605">
        <v>90</v>
      </c>
      <c r="I35" s="67" t="s">
        <v>189</v>
      </c>
      <c r="J35" s="67">
        <v>100</v>
      </c>
      <c r="K35" s="67"/>
      <c r="L35" s="67"/>
      <c r="M35" s="67" t="s">
        <v>73</v>
      </c>
    </row>
    <row r="36" spans="1:13" ht="15.75">
      <c r="A36" s="47" t="s">
        <v>24</v>
      </c>
      <c r="B36" s="397">
        <v>90</v>
      </c>
      <c r="C36" s="140">
        <v>93.3</v>
      </c>
      <c r="D36" s="605">
        <v>90</v>
      </c>
      <c r="E36" s="67" t="s">
        <v>330</v>
      </c>
      <c r="F36" s="140">
        <v>100</v>
      </c>
      <c r="G36" s="140">
        <v>90</v>
      </c>
      <c r="H36" s="605">
        <v>90</v>
      </c>
      <c r="I36" s="67" t="s">
        <v>189</v>
      </c>
      <c r="J36" s="67">
        <v>83.3</v>
      </c>
      <c r="K36" s="67"/>
      <c r="L36" s="67"/>
      <c r="M36" s="67" t="s">
        <v>73</v>
      </c>
    </row>
    <row r="37" spans="1:13" ht="16.5" thickBot="1">
      <c r="A37" s="47" t="s">
        <v>25</v>
      </c>
      <c r="B37" s="397">
        <v>88</v>
      </c>
      <c r="C37" s="140">
        <v>100</v>
      </c>
      <c r="D37" s="605">
        <v>90</v>
      </c>
      <c r="E37" s="67" t="s">
        <v>330</v>
      </c>
      <c r="F37" s="140">
        <v>0</v>
      </c>
      <c r="G37" s="140">
        <v>90</v>
      </c>
      <c r="H37" s="605">
        <v>90</v>
      </c>
      <c r="I37" s="67" t="s">
        <v>189</v>
      </c>
      <c r="J37" s="67">
        <v>33.299999999999997</v>
      </c>
      <c r="K37" s="67"/>
      <c r="L37" s="67"/>
      <c r="M37" s="67" t="s">
        <v>73</v>
      </c>
    </row>
    <row r="38" spans="1:13" ht="16.5" thickBot="1">
      <c r="A38" s="47"/>
      <c r="B38" s="396"/>
      <c r="C38" s="142"/>
      <c r="D38" s="600"/>
      <c r="E38" s="87"/>
      <c r="F38" s="142"/>
      <c r="G38" s="166"/>
      <c r="H38" s="600"/>
      <c r="I38" s="87"/>
      <c r="J38" s="87"/>
      <c r="K38" s="87"/>
      <c r="L38" s="87"/>
      <c r="M38" s="87"/>
    </row>
    <row r="39" spans="1:13" ht="30" customHeight="1">
      <c r="A39" s="73" t="s">
        <v>80</v>
      </c>
      <c r="B39" s="137">
        <v>90</v>
      </c>
      <c r="C39" s="137">
        <v>87.1</v>
      </c>
      <c r="D39" s="599"/>
      <c r="E39" s="86"/>
      <c r="F39" s="162">
        <v>87.88</v>
      </c>
      <c r="G39" s="162"/>
      <c r="H39" s="599"/>
      <c r="I39" s="86"/>
      <c r="J39" s="86"/>
      <c r="K39" s="86"/>
      <c r="L39" s="86"/>
      <c r="M39" s="86"/>
    </row>
    <row r="40" spans="1:13" ht="15.75">
      <c r="A40" s="47" t="s">
        <v>26</v>
      </c>
      <c r="B40" s="397">
        <v>85</v>
      </c>
      <c r="C40" s="140">
        <v>66.7</v>
      </c>
      <c r="D40" s="605">
        <v>85</v>
      </c>
      <c r="E40" s="67" t="s">
        <v>330</v>
      </c>
      <c r="F40" s="140">
        <v>100</v>
      </c>
      <c r="G40" s="140">
        <v>90</v>
      </c>
      <c r="H40" s="605">
        <v>100</v>
      </c>
      <c r="I40" s="67" t="s">
        <v>189</v>
      </c>
      <c r="J40" s="67">
        <v>100</v>
      </c>
      <c r="K40" s="67"/>
      <c r="L40" s="67"/>
      <c r="M40" s="67" t="s">
        <v>73</v>
      </c>
    </row>
    <row r="41" spans="1:13" ht="15.75">
      <c r="A41" s="47" t="s">
        <v>27</v>
      </c>
      <c r="B41" s="397">
        <v>86</v>
      </c>
      <c r="C41" s="140">
        <v>88.9</v>
      </c>
      <c r="D41" s="605">
        <v>83.5</v>
      </c>
      <c r="E41" s="67" t="s">
        <v>330</v>
      </c>
      <c r="F41" s="140">
        <v>100</v>
      </c>
      <c r="G41" s="140">
        <v>90</v>
      </c>
      <c r="H41" s="605">
        <v>90</v>
      </c>
      <c r="I41" s="67" t="s">
        <v>189</v>
      </c>
      <c r="J41" s="67">
        <v>80</v>
      </c>
      <c r="K41" s="67"/>
      <c r="L41" s="67"/>
      <c r="M41" s="67" t="s">
        <v>73</v>
      </c>
    </row>
    <row r="42" spans="1:13" ht="15.75">
      <c r="A42" s="47" t="s">
        <v>28</v>
      </c>
      <c r="B42" s="400">
        <v>90</v>
      </c>
      <c r="C42" s="140">
        <v>100</v>
      </c>
      <c r="D42" s="605">
        <v>95</v>
      </c>
      <c r="E42" s="67" t="s">
        <v>330</v>
      </c>
      <c r="F42" s="140">
        <v>66.7</v>
      </c>
      <c r="G42" s="140">
        <v>90</v>
      </c>
      <c r="H42" s="605">
        <v>90</v>
      </c>
      <c r="I42" s="67" t="s">
        <v>189</v>
      </c>
      <c r="J42" s="67">
        <v>100</v>
      </c>
      <c r="K42" s="67"/>
      <c r="L42" s="67"/>
      <c r="M42" s="67" t="s">
        <v>73</v>
      </c>
    </row>
    <row r="43" spans="1:13" ht="15.75">
      <c r="A43" s="47" t="s">
        <v>29</v>
      </c>
      <c r="B43" s="397">
        <v>100</v>
      </c>
      <c r="C43" s="140">
        <v>100</v>
      </c>
      <c r="D43" s="605">
        <v>100</v>
      </c>
      <c r="E43" s="67" t="s">
        <v>330</v>
      </c>
      <c r="F43" s="140">
        <v>100</v>
      </c>
      <c r="G43" s="140">
        <v>90</v>
      </c>
      <c r="H43" s="605">
        <v>100</v>
      </c>
      <c r="I43" s="67" t="s">
        <v>189</v>
      </c>
      <c r="J43" s="67">
        <v>100</v>
      </c>
      <c r="K43" s="67"/>
      <c r="L43" s="67"/>
      <c r="M43" s="67" t="s">
        <v>73</v>
      </c>
    </row>
    <row r="44" spans="1:13" ht="45">
      <c r="A44" s="47" t="s">
        <v>30</v>
      </c>
      <c r="B44" s="397">
        <v>80</v>
      </c>
      <c r="C44" s="140">
        <v>92.3</v>
      </c>
      <c r="D44" s="605">
        <v>83</v>
      </c>
      <c r="E44" s="67" t="s">
        <v>330</v>
      </c>
      <c r="F44" s="140">
        <v>100</v>
      </c>
      <c r="G44" s="140">
        <v>90</v>
      </c>
      <c r="H44" s="605">
        <v>90</v>
      </c>
      <c r="I44" s="337" t="s">
        <v>463</v>
      </c>
      <c r="J44" s="244" t="s">
        <v>99</v>
      </c>
      <c r="K44" s="337"/>
      <c r="L44" s="337"/>
      <c r="M44" s="67" t="s">
        <v>73</v>
      </c>
    </row>
    <row r="45" spans="1:13" ht="30" customHeight="1">
      <c r="A45" s="47" t="s">
        <v>31</v>
      </c>
      <c r="B45" s="400">
        <v>100</v>
      </c>
      <c r="C45" s="140">
        <v>50</v>
      </c>
      <c r="D45" s="605">
        <v>88</v>
      </c>
      <c r="E45" s="244" t="s">
        <v>373</v>
      </c>
      <c r="F45" s="140">
        <v>50</v>
      </c>
      <c r="G45" s="140">
        <v>90</v>
      </c>
      <c r="H45" s="605">
        <v>90</v>
      </c>
      <c r="I45" s="67" t="s">
        <v>189</v>
      </c>
      <c r="J45" s="67">
        <v>80</v>
      </c>
      <c r="K45" s="67"/>
      <c r="L45" s="67"/>
      <c r="M45" s="67" t="s">
        <v>73</v>
      </c>
    </row>
    <row r="46" spans="1:13" ht="20.25" customHeight="1">
      <c r="A46" s="47" t="s">
        <v>32</v>
      </c>
      <c r="B46" s="397">
        <v>90</v>
      </c>
      <c r="C46" s="140">
        <v>89.19</v>
      </c>
      <c r="D46" s="605">
        <v>90</v>
      </c>
      <c r="E46" s="67" t="s">
        <v>330</v>
      </c>
      <c r="F46" s="140">
        <v>89.56</v>
      </c>
      <c r="G46" s="140">
        <v>90</v>
      </c>
      <c r="H46" s="605">
        <v>90</v>
      </c>
      <c r="I46" s="67" t="s">
        <v>189</v>
      </c>
      <c r="J46" s="67">
        <v>94</v>
      </c>
      <c r="K46" s="67"/>
      <c r="L46" s="67"/>
      <c r="M46" s="67" t="s">
        <v>73</v>
      </c>
    </row>
    <row r="47" spans="1:13" ht="15.75">
      <c r="A47" s="47" t="s">
        <v>33</v>
      </c>
      <c r="B47" s="397">
        <v>50</v>
      </c>
      <c r="C47" s="140">
        <v>83.3</v>
      </c>
      <c r="D47" s="605">
        <v>85</v>
      </c>
      <c r="E47" s="67" t="s">
        <v>330</v>
      </c>
      <c r="F47" s="140">
        <v>100</v>
      </c>
      <c r="G47" s="140">
        <v>90</v>
      </c>
      <c r="H47" s="605">
        <v>100</v>
      </c>
      <c r="I47" s="67" t="s">
        <v>189</v>
      </c>
      <c r="J47" s="67">
        <v>100</v>
      </c>
      <c r="K47" s="67"/>
      <c r="L47" s="67"/>
      <c r="M47" s="67" t="s">
        <v>73</v>
      </c>
    </row>
    <row r="48" spans="1:13" ht="15.75">
      <c r="A48" s="47" t="s">
        <v>34</v>
      </c>
      <c r="B48" s="397">
        <v>83.5</v>
      </c>
      <c r="C48" s="140">
        <v>87.5</v>
      </c>
      <c r="D48" s="605">
        <v>87.5</v>
      </c>
      <c r="E48" s="67" t="s">
        <v>330</v>
      </c>
      <c r="F48" s="140">
        <v>100</v>
      </c>
      <c r="G48" s="140">
        <v>90</v>
      </c>
      <c r="H48" s="605">
        <v>90</v>
      </c>
      <c r="I48" s="67" t="s">
        <v>189</v>
      </c>
      <c r="J48" s="67">
        <v>80</v>
      </c>
      <c r="K48" s="67"/>
      <c r="L48" s="67"/>
      <c r="M48" s="67" t="s">
        <v>73</v>
      </c>
    </row>
    <row r="49" spans="1:13" ht="15.75">
      <c r="A49" s="47" t="s">
        <v>35</v>
      </c>
      <c r="B49" s="397">
        <v>85</v>
      </c>
      <c r="C49" s="140">
        <v>0</v>
      </c>
      <c r="D49" s="605">
        <v>83.5</v>
      </c>
      <c r="E49" s="67" t="s">
        <v>330</v>
      </c>
      <c r="F49" s="140" t="s">
        <v>99</v>
      </c>
      <c r="G49" s="140">
        <v>90</v>
      </c>
      <c r="H49" s="605">
        <v>90</v>
      </c>
      <c r="I49" s="67" t="s">
        <v>189</v>
      </c>
      <c r="J49" s="67">
        <v>100</v>
      </c>
      <c r="K49" s="67"/>
      <c r="L49" s="67"/>
      <c r="M49" s="67" t="s">
        <v>73</v>
      </c>
    </row>
    <row r="50" spans="1:13" ht="15.75">
      <c r="A50" s="47" t="s">
        <v>36</v>
      </c>
      <c r="B50" s="400">
        <v>100</v>
      </c>
      <c r="C50" s="140">
        <v>100</v>
      </c>
      <c r="D50" s="605">
        <v>90</v>
      </c>
      <c r="E50" s="67" t="s">
        <v>330</v>
      </c>
      <c r="F50" s="140">
        <v>90.9</v>
      </c>
      <c r="G50" s="140">
        <v>90</v>
      </c>
      <c r="H50" s="605">
        <v>100</v>
      </c>
      <c r="I50" s="67" t="s">
        <v>189</v>
      </c>
      <c r="J50" s="67">
        <v>100</v>
      </c>
      <c r="K50" s="67"/>
      <c r="L50" s="67"/>
      <c r="M50" s="67" t="s">
        <v>73</v>
      </c>
    </row>
    <row r="51" spans="1:13" ht="16.5" thickBot="1">
      <c r="A51" s="47" t="s">
        <v>37</v>
      </c>
      <c r="B51" s="397">
        <v>88</v>
      </c>
      <c r="C51" s="140">
        <v>100</v>
      </c>
      <c r="D51" s="605">
        <v>80</v>
      </c>
      <c r="E51" s="67" t="s">
        <v>330</v>
      </c>
      <c r="F51" s="140">
        <v>80</v>
      </c>
      <c r="G51" s="140">
        <v>90</v>
      </c>
      <c r="H51" s="605">
        <v>90</v>
      </c>
      <c r="I51" s="67" t="s">
        <v>189</v>
      </c>
      <c r="J51" s="67">
        <v>100</v>
      </c>
      <c r="K51" s="67"/>
      <c r="L51" s="67"/>
      <c r="M51" s="67" t="s">
        <v>73</v>
      </c>
    </row>
    <row r="52" spans="1:13" ht="16.5" thickBot="1">
      <c r="A52" s="47"/>
      <c r="B52" s="396"/>
      <c r="C52" s="142"/>
      <c r="D52" s="600"/>
      <c r="E52" s="87"/>
      <c r="F52" s="142"/>
      <c r="G52" s="166"/>
      <c r="H52" s="600"/>
      <c r="I52" s="87"/>
      <c r="J52" s="87"/>
      <c r="K52" s="87"/>
      <c r="L52" s="87"/>
      <c r="M52" s="87"/>
    </row>
    <row r="53" spans="1:13" ht="21" customHeight="1">
      <c r="A53" s="14" t="s">
        <v>38</v>
      </c>
      <c r="B53" s="137">
        <v>90</v>
      </c>
      <c r="C53" s="137">
        <v>90.9</v>
      </c>
      <c r="D53" s="599"/>
      <c r="E53" s="84"/>
      <c r="F53" s="162">
        <v>78.260000000000005</v>
      </c>
      <c r="G53" s="162"/>
      <c r="H53" s="600"/>
      <c r="I53" s="84"/>
      <c r="J53" s="84"/>
      <c r="K53" s="84"/>
      <c r="L53" s="84"/>
      <c r="M53" s="84"/>
    </row>
    <row r="54" spans="1:13" ht="15.75">
      <c r="A54" s="47" t="s">
        <v>39</v>
      </c>
      <c r="B54" s="397">
        <v>100</v>
      </c>
      <c r="C54" s="140">
        <v>92.3</v>
      </c>
      <c r="D54" s="605">
        <v>90</v>
      </c>
      <c r="E54" s="67" t="s">
        <v>330</v>
      </c>
      <c r="F54" s="140">
        <v>100</v>
      </c>
      <c r="G54" s="140">
        <v>90</v>
      </c>
      <c r="H54" s="605">
        <v>100</v>
      </c>
      <c r="I54" s="67" t="s">
        <v>189</v>
      </c>
      <c r="J54" s="67">
        <v>100</v>
      </c>
      <c r="K54" s="67"/>
      <c r="L54" s="67"/>
      <c r="M54" s="67" t="s">
        <v>73</v>
      </c>
    </row>
    <row r="55" spans="1:13" ht="15.75">
      <c r="A55" s="47" t="s">
        <v>40</v>
      </c>
      <c r="B55" s="397">
        <v>88</v>
      </c>
      <c r="C55" s="140">
        <v>100</v>
      </c>
      <c r="D55" s="605">
        <v>100</v>
      </c>
      <c r="E55" s="67" t="s">
        <v>330</v>
      </c>
      <c r="F55" s="140">
        <v>100</v>
      </c>
      <c r="G55" s="140">
        <v>90</v>
      </c>
      <c r="H55" s="605">
        <v>100</v>
      </c>
      <c r="I55" s="67" t="s">
        <v>189</v>
      </c>
      <c r="J55" s="67">
        <v>100</v>
      </c>
      <c r="K55" s="67"/>
      <c r="L55" s="67"/>
      <c r="M55" s="67" t="s">
        <v>73</v>
      </c>
    </row>
    <row r="56" spans="1:13" ht="15.75">
      <c r="A56" s="47" t="s">
        <v>41</v>
      </c>
      <c r="B56" s="397">
        <v>88</v>
      </c>
      <c r="C56" s="140">
        <v>100</v>
      </c>
      <c r="D56" s="605">
        <v>100</v>
      </c>
      <c r="E56" s="67" t="s">
        <v>330</v>
      </c>
      <c r="F56" s="140" t="s">
        <v>99</v>
      </c>
      <c r="G56" s="140">
        <v>90</v>
      </c>
      <c r="H56" s="605">
        <v>90</v>
      </c>
      <c r="I56" s="67" t="s">
        <v>189</v>
      </c>
      <c r="J56" s="67" t="s">
        <v>99</v>
      </c>
      <c r="K56" s="67"/>
      <c r="L56" s="67"/>
      <c r="M56" s="67" t="s">
        <v>73</v>
      </c>
    </row>
    <row r="57" spans="1:13" ht="15.75">
      <c r="A57" s="47" t="s">
        <v>42</v>
      </c>
      <c r="B57" s="397">
        <v>88</v>
      </c>
      <c r="C57" s="140">
        <v>0</v>
      </c>
      <c r="D57" s="605">
        <v>85</v>
      </c>
      <c r="E57" s="67" t="s">
        <v>330</v>
      </c>
      <c r="F57" s="140">
        <v>85.7</v>
      </c>
      <c r="G57" s="140">
        <v>90</v>
      </c>
      <c r="H57" s="605">
        <v>85</v>
      </c>
      <c r="I57" s="67" t="s">
        <v>189</v>
      </c>
      <c r="J57" s="67">
        <v>100</v>
      </c>
      <c r="K57" s="67"/>
      <c r="L57" s="67"/>
      <c r="M57" s="67" t="s">
        <v>73</v>
      </c>
    </row>
    <row r="58" spans="1:13" ht="30">
      <c r="A58" s="47" t="s">
        <v>43</v>
      </c>
      <c r="B58" s="397">
        <v>88</v>
      </c>
      <c r="C58" s="140">
        <v>50</v>
      </c>
      <c r="D58" s="605">
        <v>100</v>
      </c>
      <c r="E58" s="244" t="s">
        <v>374</v>
      </c>
      <c r="F58" s="140">
        <v>100</v>
      </c>
      <c r="G58" s="140">
        <v>90</v>
      </c>
      <c r="H58" s="605">
        <v>90</v>
      </c>
      <c r="I58" s="67" t="s">
        <v>189</v>
      </c>
      <c r="J58" s="67">
        <v>100</v>
      </c>
      <c r="K58" s="67"/>
      <c r="L58" s="67"/>
      <c r="M58" s="67" t="s">
        <v>73</v>
      </c>
    </row>
    <row r="59" spans="1:13" ht="30.75" thickBot="1">
      <c r="A59" s="47" t="s">
        <v>44</v>
      </c>
      <c r="B59" s="400">
        <v>100</v>
      </c>
      <c r="C59" s="140">
        <v>100</v>
      </c>
      <c r="D59" s="606" t="s">
        <v>209</v>
      </c>
      <c r="E59" s="244" t="s">
        <v>373</v>
      </c>
      <c r="F59" s="140">
        <v>42.9</v>
      </c>
      <c r="G59" s="140">
        <v>90</v>
      </c>
      <c r="H59" s="605">
        <v>85</v>
      </c>
      <c r="I59" s="67" t="s">
        <v>189</v>
      </c>
      <c r="J59" s="67">
        <v>100</v>
      </c>
      <c r="K59" s="67"/>
      <c r="L59" s="67"/>
      <c r="M59" s="67" t="s">
        <v>73</v>
      </c>
    </row>
    <row r="60" spans="1:13" ht="16.5" thickBot="1">
      <c r="A60" s="47"/>
      <c r="B60" s="396"/>
      <c r="C60" s="142"/>
      <c r="D60" s="600"/>
      <c r="E60" s="87"/>
      <c r="F60" s="166"/>
      <c r="G60" s="166"/>
      <c r="H60" s="599"/>
      <c r="I60" s="87"/>
      <c r="J60" s="87"/>
      <c r="K60" s="87"/>
      <c r="L60" s="87"/>
      <c r="M60" s="87"/>
    </row>
    <row r="61" spans="1:13" ht="24.75" customHeight="1">
      <c r="A61" s="14" t="s">
        <v>45</v>
      </c>
      <c r="B61" s="137">
        <v>90</v>
      </c>
      <c r="C61" s="137">
        <v>92.9</v>
      </c>
      <c r="D61" s="599"/>
      <c r="E61" s="84"/>
      <c r="F61" s="162">
        <v>90.48</v>
      </c>
      <c r="G61" s="162"/>
      <c r="H61" s="599"/>
      <c r="I61" s="84"/>
      <c r="J61" s="84"/>
      <c r="K61" s="84"/>
      <c r="L61" s="84"/>
      <c r="M61" s="84"/>
    </row>
    <row r="62" spans="1:13" ht="15.75">
      <c r="A62" s="47" t="s">
        <v>47</v>
      </c>
      <c r="B62" s="397">
        <v>100</v>
      </c>
      <c r="C62" s="140">
        <v>100</v>
      </c>
      <c r="D62" s="605">
        <v>100</v>
      </c>
      <c r="E62" s="67" t="s">
        <v>330</v>
      </c>
      <c r="F62" s="140">
        <v>75</v>
      </c>
      <c r="G62" s="140">
        <v>90</v>
      </c>
      <c r="H62" s="605">
        <v>90</v>
      </c>
      <c r="I62" s="67" t="s">
        <v>189</v>
      </c>
      <c r="J62" s="67" t="s">
        <v>99</v>
      </c>
      <c r="K62" s="67"/>
      <c r="L62" s="67"/>
      <c r="M62" s="67" t="s">
        <v>73</v>
      </c>
    </row>
    <row r="63" spans="1:13" ht="15.75">
      <c r="A63" s="47" t="s">
        <v>50</v>
      </c>
      <c r="B63" s="397">
        <v>83</v>
      </c>
      <c r="C63" s="140">
        <v>100</v>
      </c>
      <c r="D63" s="605">
        <v>85</v>
      </c>
      <c r="E63" s="67" t="s">
        <v>330</v>
      </c>
      <c r="F63" s="140" t="s">
        <v>99</v>
      </c>
      <c r="G63" s="140">
        <v>90</v>
      </c>
      <c r="H63" s="605">
        <v>90</v>
      </c>
      <c r="I63" s="67" t="s">
        <v>189</v>
      </c>
      <c r="J63" s="67">
        <v>100</v>
      </c>
      <c r="K63" s="67"/>
      <c r="L63" s="67"/>
      <c r="M63" s="67" t="s">
        <v>73</v>
      </c>
    </row>
    <row r="64" spans="1:13" ht="15.75">
      <c r="A64" s="47" t="s">
        <v>49</v>
      </c>
      <c r="B64" s="400">
        <v>85</v>
      </c>
      <c r="C64" s="140">
        <v>75</v>
      </c>
      <c r="D64" s="605">
        <v>85</v>
      </c>
      <c r="E64" s="67" t="s">
        <v>330</v>
      </c>
      <c r="F64" s="140">
        <v>75</v>
      </c>
      <c r="G64" s="140">
        <v>90</v>
      </c>
      <c r="H64" s="605">
        <v>90</v>
      </c>
      <c r="I64" s="67" t="s">
        <v>189</v>
      </c>
      <c r="J64" s="67">
        <v>50</v>
      </c>
      <c r="K64" s="67"/>
      <c r="L64" s="67"/>
      <c r="M64" s="67" t="s">
        <v>73</v>
      </c>
    </row>
    <row r="65" spans="1:13" ht="15.75">
      <c r="A65" s="47" t="s">
        <v>48</v>
      </c>
      <c r="B65" s="397">
        <v>88</v>
      </c>
      <c r="C65" s="140">
        <v>100</v>
      </c>
      <c r="D65" s="605">
        <v>90</v>
      </c>
      <c r="E65" s="67" t="s">
        <v>330</v>
      </c>
      <c r="F65" s="140" t="s">
        <v>99</v>
      </c>
      <c r="G65" s="140">
        <v>90</v>
      </c>
      <c r="H65" s="605">
        <v>100</v>
      </c>
      <c r="I65" s="67" t="s">
        <v>189</v>
      </c>
      <c r="J65" s="67">
        <v>100</v>
      </c>
      <c r="K65" s="67"/>
      <c r="L65" s="67"/>
      <c r="M65" s="67" t="s">
        <v>73</v>
      </c>
    </row>
    <row r="66" spans="1:13" ht="16.5" thickBot="1">
      <c r="A66" s="47" t="s">
        <v>46</v>
      </c>
      <c r="B66" s="397">
        <v>90</v>
      </c>
      <c r="C66" s="140">
        <v>100</v>
      </c>
      <c r="D66" s="605">
        <v>85</v>
      </c>
      <c r="E66" s="67" t="s">
        <v>330</v>
      </c>
      <c r="F66" s="140">
        <v>100</v>
      </c>
      <c r="G66" s="140">
        <v>90</v>
      </c>
      <c r="H66" s="605">
        <v>90</v>
      </c>
      <c r="I66" s="67" t="s">
        <v>189</v>
      </c>
      <c r="J66" s="67">
        <v>100</v>
      </c>
      <c r="K66" s="67"/>
      <c r="L66" s="67"/>
      <c r="M66" s="67" t="s">
        <v>73</v>
      </c>
    </row>
    <row r="67" spans="1:13" ht="16.5" thickBot="1">
      <c r="A67" s="47"/>
      <c r="B67" s="396"/>
      <c r="C67" s="142"/>
      <c r="D67" s="600"/>
      <c r="E67" s="87"/>
      <c r="F67" s="142"/>
      <c r="G67" s="166"/>
      <c r="H67" s="599"/>
      <c r="I67" s="87"/>
      <c r="J67" s="87"/>
      <c r="K67" s="87"/>
      <c r="L67" s="87"/>
      <c r="M67" s="87"/>
    </row>
    <row r="68" spans="1:13" ht="15.75" customHeight="1" thickBot="1">
      <c r="A68" s="14" t="s">
        <v>51</v>
      </c>
      <c r="B68" s="409">
        <v>95</v>
      </c>
      <c r="C68" s="143">
        <v>90</v>
      </c>
      <c r="D68" s="600"/>
      <c r="E68" s="84"/>
      <c r="F68" s="161">
        <v>90.7</v>
      </c>
      <c r="G68" s="162"/>
      <c r="H68" s="599"/>
      <c r="I68" s="84"/>
      <c r="J68" s="84"/>
      <c r="K68" s="84"/>
      <c r="L68" s="84"/>
      <c r="M68" s="84"/>
    </row>
    <row r="69" spans="1:13" ht="15.75">
      <c r="A69" s="47" t="s">
        <v>54</v>
      </c>
      <c r="B69" s="397">
        <v>95</v>
      </c>
      <c r="C69" s="140">
        <v>100</v>
      </c>
      <c r="D69" s="605">
        <v>100</v>
      </c>
      <c r="E69" s="67" t="s">
        <v>330</v>
      </c>
      <c r="F69" s="140">
        <v>100</v>
      </c>
      <c r="G69" s="140">
        <v>90</v>
      </c>
      <c r="H69" s="605">
        <v>95</v>
      </c>
      <c r="I69" s="67" t="s">
        <v>189</v>
      </c>
      <c r="J69" s="67">
        <v>85.7</v>
      </c>
      <c r="K69" s="67"/>
      <c r="L69" s="67"/>
      <c r="M69" s="67" t="s">
        <v>73</v>
      </c>
    </row>
    <row r="70" spans="1:13" ht="15.75">
      <c r="A70" s="47" t="s">
        <v>52</v>
      </c>
      <c r="B70" s="397">
        <v>100</v>
      </c>
      <c r="C70" s="140">
        <v>100</v>
      </c>
      <c r="D70" s="605">
        <v>100</v>
      </c>
      <c r="E70" s="67" t="s">
        <v>330</v>
      </c>
      <c r="F70" s="140">
        <v>100</v>
      </c>
      <c r="G70" s="140">
        <v>90</v>
      </c>
      <c r="H70" s="605">
        <v>90</v>
      </c>
      <c r="I70" s="67" t="s">
        <v>189</v>
      </c>
      <c r="J70" s="67">
        <v>100</v>
      </c>
      <c r="K70" s="67"/>
      <c r="L70" s="67"/>
      <c r="M70" s="67" t="s">
        <v>73</v>
      </c>
    </row>
    <row r="71" spans="1:13" ht="15.75">
      <c r="A71" s="47" t="s">
        <v>53</v>
      </c>
      <c r="B71" s="400">
        <v>100</v>
      </c>
      <c r="C71" s="140">
        <v>50</v>
      </c>
      <c r="D71" s="605">
        <v>80</v>
      </c>
      <c r="E71" s="67" t="s">
        <v>330</v>
      </c>
      <c r="F71" s="140">
        <v>100</v>
      </c>
      <c r="G71" s="140">
        <v>90</v>
      </c>
      <c r="H71" s="605">
        <v>90</v>
      </c>
      <c r="I71" s="67" t="s">
        <v>189</v>
      </c>
      <c r="J71" s="67">
        <v>100</v>
      </c>
      <c r="K71" s="67"/>
      <c r="L71" s="67"/>
      <c r="M71" s="67" t="s">
        <v>73</v>
      </c>
    </row>
    <row r="72" spans="1:13" ht="15.75">
      <c r="A72" s="47" t="s">
        <v>56</v>
      </c>
      <c r="B72" s="397">
        <v>90</v>
      </c>
      <c r="C72" s="140">
        <v>100</v>
      </c>
      <c r="D72" s="605">
        <v>90</v>
      </c>
      <c r="E72" s="67" t="s">
        <v>330</v>
      </c>
      <c r="F72" s="140">
        <v>100</v>
      </c>
      <c r="G72" s="140">
        <v>90</v>
      </c>
      <c r="H72" s="605">
        <v>90</v>
      </c>
      <c r="I72" s="67" t="s">
        <v>189</v>
      </c>
      <c r="J72" s="67">
        <v>100</v>
      </c>
      <c r="K72" s="67"/>
      <c r="L72" s="67"/>
      <c r="M72" s="67" t="s">
        <v>73</v>
      </c>
    </row>
    <row r="73" spans="1:13" ht="15.75">
      <c r="A73" s="47" t="s">
        <v>57</v>
      </c>
      <c r="B73" s="397">
        <v>100</v>
      </c>
      <c r="C73" s="140">
        <v>80</v>
      </c>
      <c r="D73" s="605">
        <v>100</v>
      </c>
      <c r="E73" s="67" t="s">
        <v>330</v>
      </c>
      <c r="F73" s="140">
        <v>33.299999999999997</v>
      </c>
      <c r="G73" s="140">
        <v>90</v>
      </c>
      <c r="H73" s="605">
        <v>90</v>
      </c>
      <c r="I73" s="67" t="s">
        <v>189</v>
      </c>
      <c r="J73" s="67">
        <v>100</v>
      </c>
      <c r="K73" s="67"/>
      <c r="L73" s="67"/>
      <c r="M73" s="67" t="s">
        <v>73</v>
      </c>
    </row>
    <row r="74" spans="1:13" ht="16.5" thickBot="1">
      <c r="A74" s="47" t="s">
        <v>55</v>
      </c>
      <c r="B74" s="397">
        <v>100</v>
      </c>
      <c r="C74" s="140">
        <v>80</v>
      </c>
      <c r="D74" s="605">
        <v>100</v>
      </c>
      <c r="E74" s="67" t="s">
        <v>330</v>
      </c>
      <c r="F74" s="140">
        <v>100</v>
      </c>
      <c r="G74" s="140">
        <v>90</v>
      </c>
      <c r="H74" s="605">
        <v>90</v>
      </c>
      <c r="I74" s="67" t="s">
        <v>189</v>
      </c>
      <c r="J74" s="67">
        <v>60</v>
      </c>
      <c r="K74" s="67"/>
      <c r="L74" s="67"/>
      <c r="M74" s="67" t="s">
        <v>73</v>
      </c>
    </row>
    <row r="75" spans="1:13" ht="16.5" thickBot="1">
      <c r="A75" s="47"/>
      <c r="B75" s="396"/>
      <c r="C75" s="142"/>
      <c r="D75" s="600"/>
      <c r="E75" s="87"/>
      <c r="F75" s="142"/>
      <c r="G75" s="166"/>
      <c r="H75" s="599"/>
      <c r="I75" s="87"/>
      <c r="J75" s="87"/>
      <c r="K75" s="87"/>
      <c r="L75" s="87"/>
      <c r="M75" s="87"/>
    </row>
    <row r="76" spans="1:13" ht="19.5" customHeight="1">
      <c r="A76" s="14" t="s">
        <v>81</v>
      </c>
      <c r="B76" s="137">
        <v>95</v>
      </c>
      <c r="C76" s="137">
        <v>95.6</v>
      </c>
      <c r="D76" s="599"/>
      <c r="E76" s="84"/>
      <c r="F76" s="162">
        <v>93.42</v>
      </c>
      <c r="G76" s="162"/>
      <c r="H76" s="599"/>
      <c r="I76" s="84"/>
      <c r="J76" s="84"/>
      <c r="K76" s="84"/>
      <c r="L76" s="84"/>
      <c r="M76" s="84"/>
    </row>
    <row r="77" spans="1:13" ht="15.75">
      <c r="A77" s="47" t="s">
        <v>58</v>
      </c>
      <c r="B77" s="397">
        <v>85</v>
      </c>
      <c r="C77" s="140">
        <v>100</v>
      </c>
      <c r="D77" s="605">
        <v>100</v>
      </c>
      <c r="E77" s="67" t="s">
        <v>330</v>
      </c>
      <c r="F77" s="140">
        <v>83.3</v>
      </c>
      <c r="G77" s="140">
        <v>90</v>
      </c>
      <c r="H77" s="605">
        <v>90</v>
      </c>
      <c r="I77" s="67" t="s">
        <v>189</v>
      </c>
      <c r="J77" s="67">
        <v>100</v>
      </c>
      <c r="K77" s="67"/>
      <c r="L77" s="67"/>
      <c r="M77" s="67" t="s">
        <v>73</v>
      </c>
    </row>
    <row r="78" spans="1:13" ht="15.75">
      <c r="A78" s="47" t="s">
        <v>59</v>
      </c>
      <c r="B78" s="397">
        <v>100</v>
      </c>
      <c r="C78" s="140">
        <v>100</v>
      </c>
      <c r="D78" s="605">
        <v>100</v>
      </c>
      <c r="E78" s="67" t="s">
        <v>330</v>
      </c>
      <c r="F78" s="140">
        <v>100</v>
      </c>
      <c r="G78" s="140">
        <v>90</v>
      </c>
      <c r="H78" s="605">
        <v>90</v>
      </c>
      <c r="I78" s="67" t="s">
        <v>189</v>
      </c>
      <c r="J78" s="67">
        <v>100</v>
      </c>
      <c r="K78" s="67"/>
      <c r="L78" s="67"/>
      <c r="M78" s="67" t="s">
        <v>73</v>
      </c>
    </row>
    <row r="79" spans="1:13" ht="15.75">
      <c r="A79" s="47" t="s">
        <v>60</v>
      </c>
      <c r="B79" s="400">
        <v>100</v>
      </c>
      <c r="C79" s="140">
        <v>87.5</v>
      </c>
      <c r="D79" s="605">
        <v>100</v>
      </c>
      <c r="E79" s="67" t="s">
        <v>330</v>
      </c>
      <c r="F79" s="140">
        <v>100</v>
      </c>
      <c r="G79" s="140">
        <v>90</v>
      </c>
      <c r="H79" s="605">
        <v>95</v>
      </c>
      <c r="I79" s="67" t="s">
        <v>189</v>
      </c>
      <c r="J79" s="67">
        <v>100</v>
      </c>
      <c r="K79" s="67"/>
      <c r="L79" s="67"/>
      <c r="M79" s="67" t="s">
        <v>73</v>
      </c>
    </row>
    <row r="80" spans="1:13" ht="15.75">
      <c r="A80" s="47" t="s">
        <v>61</v>
      </c>
      <c r="B80" s="397">
        <v>100</v>
      </c>
      <c r="C80" s="140">
        <v>100</v>
      </c>
      <c r="D80" s="605">
        <v>100</v>
      </c>
      <c r="E80" s="67" t="s">
        <v>330</v>
      </c>
      <c r="F80" s="140">
        <v>100</v>
      </c>
      <c r="G80" s="140">
        <v>90</v>
      </c>
      <c r="H80" s="605">
        <v>90</v>
      </c>
      <c r="I80" s="67" t="s">
        <v>189</v>
      </c>
      <c r="J80" s="67">
        <v>87.5</v>
      </c>
      <c r="K80" s="67"/>
      <c r="L80" s="67"/>
      <c r="M80" s="67" t="s">
        <v>73</v>
      </c>
    </row>
    <row r="81" spans="1:16" ht="16.5" thickBot="1">
      <c r="A81" s="47" t="s">
        <v>62</v>
      </c>
      <c r="B81" s="397">
        <v>60</v>
      </c>
      <c r="C81" s="140">
        <v>92.3</v>
      </c>
      <c r="D81" s="605">
        <v>90</v>
      </c>
      <c r="E81" s="67" t="s">
        <v>330</v>
      </c>
      <c r="F81" s="140">
        <v>92.9</v>
      </c>
      <c r="G81" s="140">
        <v>90</v>
      </c>
      <c r="H81" s="605">
        <v>90</v>
      </c>
      <c r="I81" s="67" t="s">
        <v>189</v>
      </c>
      <c r="J81" s="67">
        <v>94.1</v>
      </c>
      <c r="K81" s="67"/>
      <c r="L81" s="67"/>
      <c r="M81" s="67" t="s">
        <v>73</v>
      </c>
    </row>
    <row r="82" spans="1:16" ht="16.5" thickBot="1">
      <c r="A82" s="47"/>
      <c r="B82" s="396"/>
      <c r="C82" s="142"/>
      <c r="D82" s="600"/>
      <c r="E82" s="87"/>
      <c r="F82" s="142"/>
      <c r="G82" s="166"/>
      <c r="H82" s="600"/>
      <c r="I82" s="87"/>
      <c r="J82" s="87"/>
      <c r="K82" s="87"/>
      <c r="L82" s="87"/>
      <c r="M82" s="87"/>
    </row>
    <row r="83" spans="1:16" ht="15.75" customHeight="1">
      <c r="A83" s="14" t="s">
        <v>63</v>
      </c>
      <c r="B83" s="137">
        <v>95</v>
      </c>
      <c r="C83" s="137">
        <v>87.2</v>
      </c>
      <c r="D83" s="599"/>
      <c r="E83" s="84"/>
      <c r="F83" s="146">
        <v>87.18</v>
      </c>
      <c r="G83" s="146"/>
      <c r="H83" s="614"/>
      <c r="I83" s="84"/>
      <c r="J83" s="84"/>
      <c r="K83" s="84"/>
      <c r="L83" s="84"/>
      <c r="M83" s="84"/>
    </row>
    <row r="84" spans="1:16" ht="15.75">
      <c r="A84" s="47" t="s">
        <v>64</v>
      </c>
      <c r="B84" s="397">
        <v>100</v>
      </c>
      <c r="C84" s="140">
        <v>100</v>
      </c>
      <c r="D84" s="605">
        <v>100</v>
      </c>
      <c r="E84" s="67" t="s">
        <v>330</v>
      </c>
      <c r="F84" s="140">
        <v>100</v>
      </c>
      <c r="G84" s="140">
        <v>90</v>
      </c>
      <c r="H84" s="605">
        <v>90</v>
      </c>
      <c r="I84" s="67" t="s">
        <v>189</v>
      </c>
      <c r="J84" s="67">
        <v>100</v>
      </c>
      <c r="K84" s="67"/>
      <c r="L84" s="67"/>
      <c r="M84" s="67" t="s">
        <v>73</v>
      </c>
    </row>
    <row r="85" spans="1:16" ht="15.75">
      <c r="A85" s="47" t="s">
        <v>65</v>
      </c>
      <c r="B85" s="397">
        <v>100</v>
      </c>
      <c r="C85" s="140">
        <v>100</v>
      </c>
      <c r="D85" s="605">
        <v>100</v>
      </c>
      <c r="E85" s="67" t="s">
        <v>330</v>
      </c>
      <c r="F85" s="140">
        <v>66.7</v>
      </c>
      <c r="G85" s="140">
        <v>90</v>
      </c>
      <c r="H85" s="605">
        <v>100</v>
      </c>
      <c r="I85" s="67" t="s">
        <v>189</v>
      </c>
      <c r="J85" s="67">
        <v>100</v>
      </c>
      <c r="K85" s="67"/>
      <c r="L85" s="67"/>
      <c r="M85" s="67" t="s">
        <v>73</v>
      </c>
    </row>
    <row r="86" spans="1:16" ht="15.75">
      <c r="A86" s="47" t="s">
        <v>66</v>
      </c>
      <c r="B86" s="400">
        <v>95</v>
      </c>
      <c r="C86" s="140">
        <v>93.3</v>
      </c>
      <c r="D86" s="605">
        <v>95</v>
      </c>
      <c r="E86" s="67" t="s">
        <v>330</v>
      </c>
      <c r="F86" s="140">
        <v>92.3</v>
      </c>
      <c r="G86" s="140">
        <v>90</v>
      </c>
      <c r="H86" s="605">
        <v>90</v>
      </c>
      <c r="I86" s="67" t="s">
        <v>189</v>
      </c>
      <c r="J86" s="67">
        <v>76.900000000000006</v>
      </c>
      <c r="K86" s="67"/>
      <c r="L86" s="67"/>
      <c r="M86" s="67" t="s">
        <v>73</v>
      </c>
    </row>
    <row r="87" spans="1:16" ht="15.75">
      <c r="A87" s="47" t="s">
        <v>67</v>
      </c>
      <c r="B87" s="397">
        <v>90</v>
      </c>
      <c r="C87" s="140">
        <v>78.599999999999994</v>
      </c>
      <c r="D87" s="605">
        <v>90</v>
      </c>
      <c r="E87" s="67" t="s">
        <v>330</v>
      </c>
      <c r="F87" s="140">
        <v>88.9</v>
      </c>
      <c r="G87" s="140">
        <v>90</v>
      </c>
      <c r="H87" s="605">
        <v>95</v>
      </c>
      <c r="I87" s="67" t="s">
        <v>189</v>
      </c>
      <c r="J87" s="67">
        <v>100</v>
      </c>
      <c r="K87" s="67"/>
      <c r="L87" s="67"/>
      <c r="M87" s="67" t="s">
        <v>73</v>
      </c>
    </row>
    <row r="88" spans="1:16" ht="16.5" thickBot="1">
      <c r="A88" s="47" t="s">
        <v>68</v>
      </c>
      <c r="B88" s="397">
        <v>90</v>
      </c>
      <c r="C88" s="140">
        <v>80</v>
      </c>
      <c r="D88" s="605">
        <v>80</v>
      </c>
      <c r="E88" s="67" t="s">
        <v>330</v>
      </c>
      <c r="F88" s="140">
        <v>83.3</v>
      </c>
      <c r="G88" s="140">
        <v>90</v>
      </c>
      <c r="H88" s="605">
        <v>85</v>
      </c>
      <c r="I88" s="67" t="s">
        <v>189</v>
      </c>
      <c r="J88" s="67">
        <v>100</v>
      </c>
      <c r="K88" s="67"/>
      <c r="L88" s="67"/>
      <c r="M88" s="67" t="s">
        <v>73</v>
      </c>
      <c r="P88" s="2" t="s">
        <v>69</v>
      </c>
    </row>
    <row r="89" spans="1:16" ht="15.75" thickBot="1">
      <c r="A89" s="47"/>
      <c r="B89" s="392"/>
      <c r="C89" s="80"/>
      <c r="D89" s="66"/>
      <c r="E89" s="66"/>
      <c r="F89" s="79"/>
      <c r="G89" s="79"/>
      <c r="H89" s="79"/>
      <c r="I89" s="79"/>
      <c r="J89" s="79"/>
      <c r="K89" s="79"/>
      <c r="L89" s="79"/>
      <c r="M89" s="79"/>
    </row>
    <row r="90" spans="1:16" ht="15.75">
      <c r="A90" s="538" t="s">
        <v>641</v>
      </c>
      <c r="B90" s="539"/>
      <c r="C90" s="540"/>
      <c r="D90" s="540"/>
      <c r="E90" s="541"/>
      <c r="F90" s="540"/>
      <c r="G90" s="540"/>
      <c r="H90" s="499"/>
      <c r="I90" s="501"/>
      <c r="J90" s="501"/>
      <c r="K90" s="501"/>
      <c r="L90" s="501"/>
      <c r="M90" s="501"/>
    </row>
    <row r="91" spans="1:16">
      <c r="A91" s="689" t="s">
        <v>644</v>
      </c>
      <c r="B91" s="689"/>
      <c r="C91" s="689"/>
      <c r="D91" s="689"/>
      <c r="E91" s="689"/>
      <c r="F91" s="689"/>
      <c r="G91" s="689"/>
      <c r="H91" s="689"/>
      <c r="I91" s="689"/>
      <c r="J91" s="689"/>
      <c r="K91" s="689"/>
      <c r="L91" s="689"/>
      <c r="M91" s="689"/>
    </row>
    <row r="92" spans="1:16">
      <c r="A92" s="689"/>
      <c r="B92" s="689"/>
      <c r="C92" s="689"/>
      <c r="D92" s="689"/>
      <c r="E92" s="689"/>
      <c r="F92" s="689"/>
      <c r="G92" s="689"/>
      <c r="H92" s="689"/>
      <c r="I92" s="689"/>
      <c r="J92" s="689"/>
      <c r="K92" s="689"/>
      <c r="L92" s="689"/>
      <c r="M92" s="689"/>
    </row>
  </sheetData>
  <mergeCells count="14">
    <mergeCell ref="A8:A9"/>
    <mergeCell ref="A91:M92"/>
    <mergeCell ref="B8:C8"/>
    <mergeCell ref="D8:F8"/>
    <mergeCell ref="G8:J8"/>
    <mergeCell ref="K8:L8"/>
    <mergeCell ref="M8:M9"/>
    <mergeCell ref="A7:M7"/>
    <mergeCell ref="A1:M1"/>
    <mergeCell ref="A2:M2"/>
    <mergeCell ref="A5:M5"/>
    <mergeCell ref="A6:M6"/>
    <mergeCell ref="A4:M4"/>
    <mergeCell ref="A3:M3"/>
  </mergeCells>
  <pageMargins left="0.51181102362204722" right="0.23622047244094491" top="0.35433070866141736" bottom="0.27559055118110237" header="0.15748031496062992" footer="0.15748031496062992"/>
  <pageSetup paperSize="9" scale="62" orientation="landscape" r:id="rId1"/>
  <rowBreaks count="2" manualBreakCount="2">
    <brk id="28" max="12" man="1"/>
    <brk id="75" max="12"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35"/>
  <sheetViews>
    <sheetView view="pageBreakPreview" zoomScale="90" zoomScaleNormal="100" zoomScaleSheetLayoutView="90" workbookViewId="0">
      <pane ySplit="10" topLeftCell="A76" activePane="bottomLeft" state="frozen"/>
      <selection pane="bottomLeft" activeCell="A84" sqref="A84:XFD84"/>
    </sheetView>
  </sheetViews>
  <sheetFormatPr defaultColWidth="30.85546875" defaultRowHeight="14.25"/>
  <cols>
    <col min="1" max="1" width="32.28515625" style="36" customWidth="1"/>
    <col min="2" max="2" width="12" style="36" customWidth="1"/>
    <col min="3" max="3" width="12.140625" style="36" customWidth="1"/>
    <col min="4" max="4" width="10.5703125" style="36" customWidth="1"/>
    <col min="5" max="5" width="19.85546875" style="36" customWidth="1"/>
    <col min="6" max="6" width="12" style="36" customWidth="1"/>
    <col min="7" max="7" width="20.28515625" style="36" customWidth="1"/>
    <col min="8" max="8" width="12.7109375" style="36" customWidth="1"/>
    <col min="9" max="9" width="21.5703125" style="36" hidden="1" customWidth="1"/>
    <col min="10" max="10" width="11.5703125" style="36" customWidth="1"/>
    <col min="11" max="11" width="20.28515625" style="36" customWidth="1"/>
    <col min="12" max="12" width="13" style="36" customWidth="1"/>
    <col min="13" max="13" width="12.7109375" style="36" customWidth="1"/>
    <col min="14" max="16384" width="30.85546875" style="36"/>
  </cols>
  <sheetData>
    <row r="1" spans="1:13" ht="21">
      <c r="A1" s="715" t="s">
        <v>70</v>
      </c>
      <c r="B1" s="715"/>
      <c r="C1" s="715"/>
      <c r="D1" s="715"/>
      <c r="E1" s="715"/>
      <c r="F1" s="715"/>
      <c r="G1" s="715"/>
      <c r="H1" s="715"/>
      <c r="I1" s="715"/>
      <c r="J1" s="715"/>
      <c r="K1" s="715"/>
      <c r="L1" s="715"/>
      <c r="M1" s="715"/>
    </row>
    <row r="2" spans="1:13" ht="7.5" customHeight="1">
      <c r="A2" s="717"/>
      <c r="B2" s="717"/>
      <c r="C2" s="717"/>
      <c r="D2" s="717"/>
      <c r="E2" s="717"/>
      <c r="F2" s="717"/>
      <c r="G2" s="717"/>
      <c r="H2" s="717"/>
      <c r="I2" s="717"/>
      <c r="J2" s="717"/>
      <c r="K2" s="717"/>
      <c r="L2" s="717"/>
      <c r="M2" s="717"/>
    </row>
    <row r="3" spans="1:13" ht="21.75" customHeight="1">
      <c r="A3" s="672" t="s">
        <v>645</v>
      </c>
      <c r="B3" s="672"/>
      <c r="C3" s="672"/>
      <c r="D3" s="672"/>
      <c r="E3" s="672"/>
      <c r="F3" s="672"/>
      <c r="G3" s="672"/>
      <c r="H3" s="672"/>
      <c r="I3" s="672"/>
      <c r="J3" s="672"/>
      <c r="K3" s="672"/>
      <c r="L3" s="672"/>
      <c r="M3" s="672"/>
    </row>
    <row r="4" spans="1:13" ht="9.75" customHeight="1">
      <c r="A4" s="716"/>
      <c r="B4" s="716"/>
      <c r="C4" s="716"/>
      <c r="D4" s="716"/>
      <c r="E4" s="716"/>
      <c r="F4" s="716"/>
      <c r="G4" s="716"/>
      <c r="H4" s="716"/>
      <c r="I4" s="716"/>
      <c r="J4" s="716"/>
      <c r="K4" s="716"/>
      <c r="L4" s="716"/>
      <c r="M4" s="716"/>
    </row>
    <row r="5" spans="1:13" ht="24" customHeight="1">
      <c r="A5" s="692" t="s">
        <v>254</v>
      </c>
      <c r="B5" s="692"/>
      <c r="C5" s="692"/>
      <c r="D5" s="692"/>
      <c r="E5" s="692"/>
      <c r="F5" s="692"/>
      <c r="G5" s="692"/>
      <c r="H5" s="692"/>
      <c r="I5" s="692"/>
      <c r="J5" s="692"/>
      <c r="K5" s="692"/>
      <c r="L5" s="692"/>
      <c r="M5" s="692"/>
    </row>
    <row r="6" spans="1:13" ht="19.5" customHeight="1">
      <c r="A6" s="692" t="s">
        <v>395</v>
      </c>
      <c r="B6" s="692"/>
      <c r="C6" s="692"/>
      <c r="D6" s="692"/>
      <c r="E6" s="692"/>
      <c r="F6" s="692"/>
      <c r="G6" s="692"/>
      <c r="H6" s="692"/>
      <c r="I6" s="692"/>
      <c r="J6" s="692"/>
      <c r="K6" s="692"/>
      <c r="L6" s="692"/>
      <c r="M6" s="692"/>
    </row>
    <row r="7" spans="1:13" ht="36.75" customHeight="1">
      <c r="A7" s="700" t="s">
        <v>304</v>
      </c>
      <c r="B7" s="700"/>
      <c r="C7" s="700"/>
      <c r="D7" s="700"/>
      <c r="E7" s="700"/>
      <c r="F7" s="700"/>
      <c r="G7" s="700"/>
      <c r="H7" s="700"/>
      <c r="I7" s="700"/>
      <c r="J7" s="700"/>
      <c r="K7" s="700"/>
      <c r="L7" s="700"/>
      <c r="M7" s="700"/>
    </row>
    <row r="8" spans="1:13" ht="36.75" customHeight="1">
      <c r="A8" s="681" t="s">
        <v>71</v>
      </c>
      <c r="B8" s="684">
        <v>2017</v>
      </c>
      <c r="C8" s="686"/>
      <c r="D8" s="684">
        <v>2018</v>
      </c>
      <c r="E8" s="685"/>
      <c r="F8" s="686"/>
      <c r="G8" s="684">
        <v>2019</v>
      </c>
      <c r="H8" s="685"/>
      <c r="I8" s="685"/>
      <c r="J8" s="686"/>
      <c r="K8" s="678">
        <v>2020</v>
      </c>
      <c r="L8" s="680"/>
      <c r="M8" s="683" t="s">
        <v>121</v>
      </c>
    </row>
    <row r="9" spans="1:13" ht="61.5" customHeight="1">
      <c r="A9" s="682"/>
      <c r="B9" s="73" t="s">
        <v>633</v>
      </c>
      <c r="C9" s="73" t="s">
        <v>98</v>
      </c>
      <c r="D9" s="598" t="s">
        <v>660</v>
      </c>
      <c r="E9" s="73" t="s">
        <v>552</v>
      </c>
      <c r="F9" s="73" t="s">
        <v>245</v>
      </c>
      <c r="G9" s="73" t="s">
        <v>553</v>
      </c>
      <c r="H9" s="598" t="s">
        <v>659</v>
      </c>
      <c r="I9" s="390" t="s">
        <v>548</v>
      </c>
      <c r="J9" s="73" t="s">
        <v>637</v>
      </c>
      <c r="K9" s="73" t="s">
        <v>658</v>
      </c>
      <c r="L9" s="399" t="s">
        <v>640</v>
      </c>
      <c r="M9" s="683"/>
    </row>
    <row r="10" spans="1:13" ht="15" customHeight="1">
      <c r="A10" s="14" t="s">
        <v>0</v>
      </c>
      <c r="B10" s="298">
        <v>3928</v>
      </c>
      <c r="C10" s="89">
        <f t="shared" ref="C10" si="0">SUM(C11:C19)</f>
        <v>3904</v>
      </c>
      <c r="D10" s="615">
        <v>2956</v>
      </c>
      <c r="E10" s="90">
        <f>SUM(E11:E19)</f>
        <v>3140.8999999999996</v>
      </c>
      <c r="F10" s="90">
        <v>5041</v>
      </c>
      <c r="G10" s="90">
        <v>3074</v>
      </c>
      <c r="H10" s="620"/>
      <c r="I10" s="84"/>
      <c r="J10" s="84"/>
      <c r="K10" s="84"/>
      <c r="L10" s="84"/>
      <c r="M10" s="84" t="s">
        <v>122</v>
      </c>
    </row>
    <row r="11" spans="1:13" ht="13.5" customHeight="1">
      <c r="A11" s="48" t="s">
        <v>1</v>
      </c>
      <c r="B11" s="300">
        <v>418</v>
      </c>
      <c r="C11" s="91">
        <v>4</v>
      </c>
      <c r="D11" s="616">
        <v>4</v>
      </c>
      <c r="E11" s="234">
        <v>4</v>
      </c>
      <c r="F11" s="234">
        <v>4</v>
      </c>
      <c r="G11" s="234">
        <v>0</v>
      </c>
      <c r="H11" s="621">
        <v>4</v>
      </c>
      <c r="I11" s="67" t="s">
        <v>416</v>
      </c>
      <c r="J11" s="129">
        <v>0</v>
      </c>
      <c r="K11" s="67"/>
      <c r="L11" s="67"/>
      <c r="M11" s="67" t="s">
        <v>122</v>
      </c>
    </row>
    <row r="12" spans="1:13" ht="13.5" customHeight="1">
      <c r="A12" s="48" t="s">
        <v>2</v>
      </c>
      <c r="B12" s="300">
        <v>1834</v>
      </c>
      <c r="C12" s="91">
        <v>1823</v>
      </c>
      <c r="D12" s="616">
        <v>1276</v>
      </c>
      <c r="E12" s="234">
        <v>1276.0999999999999</v>
      </c>
      <c r="F12" s="296">
        <v>2131</v>
      </c>
      <c r="G12" s="296">
        <v>1458</v>
      </c>
      <c r="H12" s="622">
        <v>1458</v>
      </c>
      <c r="I12" s="67" t="s">
        <v>416</v>
      </c>
      <c r="J12" s="170">
        <v>1448</v>
      </c>
      <c r="K12" s="67"/>
      <c r="L12" s="67"/>
      <c r="M12" s="67" t="s">
        <v>122</v>
      </c>
    </row>
    <row r="13" spans="1:13" ht="15">
      <c r="A13" s="48" t="s">
        <v>3</v>
      </c>
      <c r="B13" s="300">
        <v>240</v>
      </c>
      <c r="C13" s="91">
        <v>120</v>
      </c>
      <c r="D13" s="478">
        <v>108</v>
      </c>
      <c r="E13" s="234">
        <v>240</v>
      </c>
      <c r="F13" s="234">
        <v>54</v>
      </c>
      <c r="G13" s="234">
        <v>96</v>
      </c>
      <c r="H13" s="621">
        <v>90</v>
      </c>
      <c r="I13" s="67" t="s">
        <v>416</v>
      </c>
      <c r="J13" s="129">
        <v>20</v>
      </c>
      <c r="K13" s="67"/>
      <c r="L13" s="67"/>
      <c r="M13" s="67" t="s">
        <v>122</v>
      </c>
    </row>
    <row r="14" spans="1:13" ht="13.5" customHeight="1">
      <c r="A14" s="48" t="s">
        <v>4</v>
      </c>
      <c r="B14" s="300">
        <v>140</v>
      </c>
      <c r="C14" s="91">
        <v>52</v>
      </c>
      <c r="D14" s="616">
        <v>47</v>
      </c>
      <c r="E14" s="234">
        <v>46.8</v>
      </c>
      <c r="F14" s="234">
        <v>28</v>
      </c>
      <c r="G14" s="234">
        <v>42</v>
      </c>
      <c r="H14" s="622">
        <v>42</v>
      </c>
      <c r="I14" s="67" t="s">
        <v>416</v>
      </c>
      <c r="J14" s="129">
        <v>38</v>
      </c>
      <c r="K14" s="67"/>
      <c r="L14" s="67"/>
      <c r="M14" s="67" t="s">
        <v>122</v>
      </c>
    </row>
    <row r="15" spans="1:13" ht="13.5" customHeight="1">
      <c r="A15" s="48" t="s">
        <v>5</v>
      </c>
      <c r="B15" s="300">
        <v>466.4</v>
      </c>
      <c r="C15" s="91">
        <v>1028</v>
      </c>
      <c r="D15" s="616">
        <v>771</v>
      </c>
      <c r="E15" s="236">
        <v>771</v>
      </c>
      <c r="F15" s="236">
        <v>1531</v>
      </c>
      <c r="G15" s="236">
        <v>822</v>
      </c>
      <c r="H15" s="623">
        <v>800</v>
      </c>
      <c r="I15" s="67" t="s">
        <v>416</v>
      </c>
      <c r="J15" s="170">
        <v>1066</v>
      </c>
      <c r="K15" s="67"/>
      <c r="L15" s="67"/>
      <c r="M15" s="67" t="s">
        <v>122</v>
      </c>
    </row>
    <row r="16" spans="1:13" ht="13.5" customHeight="1">
      <c r="A16" s="48" t="s">
        <v>6</v>
      </c>
      <c r="B16" s="300">
        <v>490</v>
      </c>
      <c r="C16" s="91">
        <v>404</v>
      </c>
      <c r="D16" s="616">
        <v>323</v>
      </c>
      <c r="E16" s="234">
        <v>323.2</v>
      </c>
      <c r="F16" s="234">
        <v>1062</v>
      </c>
      <c r="G16" s="234">
        <v>283</v>
      </c>
      <c r="H16" s="621">
        <v>480</v>
      </c>
      <c r="I16" s="67" t="s">
        <v>416</v>
      </c>
      <c r="J16" s="129">
        <v>955</v>
      </c>
      <c r="K16" s="67"/>
      <c r="L16" s="67"/>
      <c r="M16" s="67" t="s">
        <v>122</v>
      </c>
    </row>
    <row r="17" spans="1:13" ht="13.5" customHeight="1">
      <c r="A17" s="48" t="s">
        <v>7</v>
      </c>
      <c r="B17" s="300">
        <v>350.4</v>
      </c>
      <c r="C17" s="91">
        <v>194</v>
      </c>
      <c r="D17" s="478">
        <v>175</v>
      </c>
      <c r="E17" s="234">
        <v>228</v>
      </c>
      <c r="F17" s="234">
        <v>80</v>
      </c>
      <c r="G17" s="234">
        <v>155</v>
      </c>
      <c r="H17" s="621">
        <v>155</v>
      </c>
      <c r="I17" s="67" t="s">
        <v>416</v>
      </c>
      <c r="J17" s="129">
        <v>85</v>
      </c>
      <c r="K17" s="67"/>
      <c r="L17" s="67"/>
      <c r="M17" s="67" t="s">
        <v>122</v>
      </c>
    </row>
    <row r="18" spans="1:13" ht="13.5" customHeight="1">
      <c r="A18" s="48" t="s">
        <v>8</v>
      </c>
      <c r="B18" s="300">
        <v>496</v>
      </c>
      <c r="C18" s="91">
        <v>272</v>
      </c>
      <c r="D18" s="616">
        <v>245</v>
      </c>
      <c r="E18" s="234">
        <v>244.8</v>
      </c>
      <c r="F18" s="234">
        <v>146</v>
      </c>
      <c r="G18" s="234">
        <v>218</v>
      </c>
      <c r="H18" s="622">
        <v>132</v>
      </c>
      <c r="I18" s="67" t="s">
        <v>416</v>
      </c>
      <c r="J18" s="129">
        <v>128</v>
      </c>
      <c r="K18" s="67"/>
      <c r="L18" s="67"/>
      <c r="M18" s="67" t="s">
        <v>122</v>
      </c>
    </row>
    <row r="19" spans="1:13" ht="46.5" customHeight="1">
      <c r="A19" s="48" t="s">
        <v>9</v>
      </c>
      <c r="B19" s="412">
        <v>17.600000000000001</v>
      </c>
      <c r="C19" s="91">
        <v>7</v>
      </c>
      <c r="D19" s="616">
        <v>7</v>
      </c>
      <c r="E19" s="65">
        <v>7</v>
      </c>
      <c r="F19" s="91">
        <v>5</v>
      </c>
      <c r="G19" s="91">
        <v>0</v>
      </c>
      <c r="H19" s="624">
        <v>5</v>
      </c>
      <c r="I19" s="244" t="s">
        <v>417</v>
      </c>
      <c r="J19" s="127">
        <v>4</v>
      </c>
      <c r="K19" s="244"/>
      <c r="L19" s="244"/>
      <c r="M19" s="67" t="s">
        <v>122</v>
      </c>
    </row>
    <row r="20" spans="1:13" ht="13.5" customHeight="1">
      <c r="A20" s="410"/>
      <c r="B20" s="66"/>
      <c r="C20" s="411"/>
      <c r="D20" s="617"/>
      <c r="E20" s="80"/>
      <c r="F20" s="98"/>
      <c r="G20" s="297"/>
      <c r="H20" s="619"/>
      <c r="I20" s="83"/>
      <c r="J20" s="83"/>
      <c r="K20" s="83"/>
      <c r="L20" s="83"/>
      <c r="M20" s="83"/>
    </row>
    <row r="21" spans="1:13" ht="13.5" customHeight="1">
      <c r="A21" s="14" t="s">
        <v>10</v>
      </c>
      <c r="B21" s="413">
        <v>2555.1999999999998</v>
      </c>
      <c r="C21" s="89">
        <f>SUM(C22:C27)</f>
        <v>5458</v>
      </c>
      <c r="D21" s="615">
        <v>4228</v>
      </c>
      <c r="E21" s="299">
        <f>SUM(E22:E27)</f>
        <v>5040.3</v>
      </c>
      <c r="F21" s="116">
        <v>6692</v>
      </c>
      <c r="G21" s="116">
        <v>4257</v>
      </c>
      <c r="H21" s="625"/>
      <c r="I21" s="84"/>
      <c r="J21" s="84"/>
      <c r="K21" s="84"/>
      <c r="L21" s="84"/>
      <c r="M21" s="84" t="s">
        <v>122</v>
      </c>
    </row>
    <row r="22" spans="1:13" ht="13.5" customHeight="1">
      <c r="A22" s="48" t="s">
        <v>11</v>
      </c>
      <c r="B22" s="300">
        <v>417.6</v>
      </c>
      <c r="C22" s="91">
        <v>1535</v>
      </c>
      <c r="D22" s="478">
        <v>1531</v>
      </c>
      <c r="E22" s="414">
        <v>1531</v>
      </c>
      <c r="F22" s="170">
        <v>1293</v>
      </c>
      <c r="G22" s="170">
        <v>1075</v>
      </c>
      <c r="H22" s="626">
        <v>1075</v>
      </c>
      <c r="I22" s="67" t="s">
        <v>416</v>
      </c>
      <c r="J22" s="129">
        <v>878</v>
      </c>
      <c r="K22" s="67"/>
      <c r="L22" s="67"/>
      <c r="M22" s="67" t="s">
        <v>122</v>
      </c>
    </row>
    <row r="23" spans="1:13" ht="13.5" customHeight="1">
      <c r="A23" s="48" t="s">
        <v>12</v>
      </c>
      <c r="B23" s="300">
        <v>605.6</v>
      </c>
      <c r="C23" s="91">
        <v>730</v>
      </c>
      <c r="D23" s="616">
        <v>511</v>
      </c>
      <c r="E23" s="236">
        <v>511</v>
      </c>
      <c r="F23" s="66">
        <v>399</v>
      </c>
      <c r="G23" s="66">
        <v>628</v>
      </c>
      <c r="H23" s="478">
        <v>628</v>
      </c>
      <c r="I23" s="67" t="s">
        <v>416</v>
      </c>
      <c r="J23" s="129">
        <v>527</v>
      </c>
      <c r="K23" s="67"/>
      <c r="L23" s="67"/>
      <c r="M23" s="67" t="s">
        <v>122</v>
      </c>
    </row>
    <row r="24" spans="1:13" ht="13.5" customHeight="1">
      <c r="A24" s="48" t="s">
        <v>13</v>
      </c>
      <c r="B24" s="300">
        <v>30.4</v>
      </c>
      <c r="C24" s="91">
        <v>109</v>
      </c>
      <c r="D24" s="616">
        <v>511</v>
      </c>
      <c r="E24" s="234">
        <v>98.1</v>
      </c>
      <c r="F24" s="66">
        <v>285</v>
      </c>
      <c r="G24" s="66">
        <v>87</v>
      </c>
      <c r="H24" s="478">
        <v>87</v>
      </c>
      <c r="I24" s="67" t="s">
        <v>416</v>
      </c>
      <c r="J24" s="129">
        <v>104</v>
      </c>
      <c r="K24" s="67"/>
      <c r="L24" s="67"/>
      <c r="M24" s="67" t="s">
        <v>122</v>
      </c>
    </row>
    <row r="25" spans="1:13" ht="71.25" customHeight="1">
      <c r="A25" s="48" t="s">
        <v>14</v>
      </c>
      <c r="B25" s="300">
        <v>377.6</v>
      </c>
      <c r="C25" s="91">
        <v>919</v>
      </c>
      <c r="D25" s="616">
        <v>735</v>
      </c>
      <c r="E25" s="234">
        <v>735.2</v>
      </c>
      <c r="F25" s="66">
        <v>534</v>
      </c>
      <c r="G25" s="66">
        <v>735</v>
      </c>
      <c r="H25" s="624">
        <v>588</v>
      </c>
      <c r="I25" s="67" t="s">
        <v>417</v>
      </c>
      <c r="J25" s="129">
        <v>821</v>
      </c>
      <c r="K25" s="67"/>
      <c r="L25" s="67"/>
      <c r="M25" s="67" t="s">
        <v>122</v>
      </c>
    </row>
    <row r="26" spans="1:13" ht="97.5" customHeight="1">
      <c r="A26" s="48" t="s">
        <v>15</v>
      </c>
      <c r="B26" s="300">
        <v>791.2</v>
      </c>
      <c r="C26" s="91">
        <v>1987</v>
      </c>
      <c r="D26" s="478">
        <v>1987</v>
      </c>
      <c r="E26" s="237">
        <v>1987</v>
      </c>
      <c r="F26" s="170">
        <v>3923</v>
      </c>
      <c r="G26" s="170">
        <v>1590</v>
      </c>
      <c r="H26" s="624">
        <v>3138</v>
      </c>
      <c r="I26" s="67" t="s">
        <v>417</v>
      </c>
      <c r="J26" s="170">
        <v>2589</v>
      </c>
      <c r="K26" s="67"/>
      <c r="L26" s="67"/>
      <c r="M26" s="67" t="s">
        <v>122</v>
      </c>
    </row>
    <row r="27" spans="1:13" ht="13.5" customHeight="1" thickBot="1">
      <c r="A27" s="48" t="s">
        <v>16</v>
      </c>
      <c r="B27" s="300">
        <v>332.8</v>
      </c>
      <c r="C27" s="91">
        <v>178</v>
      </c>
      <c r="D27" s="478">
        <v>178</v>
      </c>
      <c r="E27" s="234">
        <v>178</v>
      </c>
      <c r="F27" s="66">
        <v>258</v>
      </c>
      <c r="G27" s="66">
        <v>142</v>
      </c>
      <c r="H27" s="478">
        <v>142</v>
      </c>
      <c r="I27" s="67" t="s">
        <v>416</v>
      </c>
      <c r="J27" s="129">
        <v>444</v>
      </c>
      <c r="K27" s="67"/>
      <c r="L27" s="67"/>
      <c r="M27" s="67" t="s">
        <v>122</v>
      </c>
    </row>
    <row r="28" spans="1:13" ht="13.5" customHeight="1" thickBot="1">
      <c r="A28" s="48"/>
      <c r="B28" s="395"/>
      <c r="C28" s="93"/>
      <c r="D28" s="617"/>
      <c r="E28" s="80"/>
      <c r="F28" s="102"/>
      <c r="G28" s="102"/>
      <c r="H28" s="626"/>
      <c r="I28" s="83"/>
      <c r="J28" s="83"/>
      <c r="K28" s="83"/>
      <c r="L28" s="83"/>
      <c r="M28" s="83"/>
    </row>
    <row r="29" spans="1:13" ht="13.5" customHeight="1">
      <c r="A29" s="14" t="s">
        <v>17</v>
      </c>
      <c r="B29" s="298">
        <v>1399.2</v>
      </c>
      <c r="C29" s="89">
        <f>SUM(C30:C37)</f>
        <v>6220</v>
      </c>
      <c r="D29" s="615">
        <v>4834</v>
      </c>
      <c r="E29" s="299">
        <f>SUM(E30:E37)</f>
        <v>4695.5</v>
      </c>
      <c r="F29" s="116">
        <v>5279</v>
      </c>
      <c r="G29" s="116">
        <v>4434</v>
      </c>
      <c r="H29" s="625"/>
      <c r="I29" s="95"/>
      <c r="J29" s="95"/>
      <c r="K29" s="95"/>
      <c r="L29" s="95"/>
      <c r="M29" s="95" t="s">
        <v>122</v>
      </c>
    </row>
    <row r="30" spans="1:13" ht="13.5" customHeight="1">
      <c r="A30" s="48" t="s">
        <v>18</v>
      </c>
      <c r="B30" s="300">
        <v>5.6</v>
      </c>
      <c r="C30" s="91">
        <v>1</v>
      </c>
      <c r="D30" s="616">
        <v>1</v>
      </c>
      <c r="E30" s="234">
        <v>1</v>
      </c>
      <c r="F30" s="66">
        <v>7</v>
      </c>
      <c r="G30" s="66">
        <v>0</v>
      </c>
      <c r="H30" s="478">
        <v>0</v>
      </c>
      <c r="I30" s="67" t="s">
        <v>416</v>
      </c>
      <c r="J30" s="129">
        <v>1</v>
      </c>
      <c r="K30" s="67"/>
      <c r="L30" s="67"/>
      <c r="M30" s="67" t="s">
        <v>122</v>
      </c>
    </row>
    <row r="31" spans="1:13" ht="45.75" customHeight="1">
      <c r="A31" s="48" t="s">
        <v>19</v>
      </c>
      <c r="B31" s="300">
        <v>1.6</v>
      </c>
      <c r="C31" s="96">
        <v>0</v>
      </c>
      <c r="D31" s="616">
        <v>0</v>
      </c>
      <c r="E31" s="237">
        <v>0</v>
      </c>
      <c r="F31" s="66">
        <v>2</v>
      </c>
      <c r="G31" s="66">
        <v>0</v>
      </c>
      <c r="H31" s="624">
        <v>0</v>
      </c>
      <c r="I31" s="67" t="s">
        <v>417</v>
      </c>
      <c r="J31" s="129">
        <v>1</v>
      </c>
      <c r="K31" s="67"/>
      <c r="L31" s="67"/>
      <c r="M31" s="67" t="s">
        <v>122</v>
      </c>
    </row>
    <row r="32" spans="1:13" ht="13.5" customHeight="1">
      <c r="A32" s="48" t="s">
        <v>20</v>
      </c>
      <c r="B32" s="300">
        <v>7.2</v>
      </c>
      <c r="C32" s="91">
        <v>77</v>
      </c>
      <c r="D32" s="616">
        <v>69</v>
      </c>
      <c r="E32" s="234">
        <v>69.3</v>
      </c>
      <c r="F32" s="66">
        <v>363</v>
      </c>
      <c r="G32" s="66">
        <v>62</v>
      </c>
      <c r="H32" s="478">
        <v>62</v>
      </c>
      <c r="I32" s="67" t="s">
        <v>416</v>
      </c>
      <c r="J32" s="129">
        <v>128</v>
      </c>
      <c r="K32" s="67"/>
      <c r="L32" s="67"/>
      <c r="M32" s="67" t="s">
        <v>122</v>
      </c>
    </row>
    <row r="33" spans="1:13" ht="13.5" customHeight="1">
      <c r="A33" s="48" t="s">
        <v>21</v>
      </c>
      <c r="B33" s="300">
        <v>4</v>
      </c>
      <c r="C33" s="91">
        <v>174</v>
      </c>
      <c r="D33" s="616">
        <v>139</v>
      </c>
      <c r="E33" s="234">
        <v>139.19999999999999</v>
      </c>
      <c r="F33" s="66">
        <v>176</v>
      </c>
      <c r="G33" s="66">
        <v>139</v>
      </c>
      <c r="H33" s="478">
        <v>176</v>
      </c>
      <c r="I33" s="67" t="s">
        <v>416</v>
      </c>
      <c r="J33" s="170">
        <v>252</v>
      </c>
      <c r="K33" s="67"/>
      <c r="L33" s="67"/>
      <c r="M33" s="67" t="s">
        <v>122</v>
      </c>
    </row>
    <row r="34" spans="1:13" ht="13.5" customHeight="1">
      <c r="A34" s="48" t="s">
        <v>22</v>
      </c>
      <c r="B34" s="300">
        <v>1207.2</v>
      </c>
      <c r="C34" s="91">
        <v>4586</v>
      </c>
      <c r="D34" s="478">
        <v>3670</v>
      </c>
      <c r="E34" s="414">
        <v>3670</v>
      </c>
      <c r="F34" s="170">
        <v>3132</v>
      </c>
      <c r="G34" s="170">
        <v>3210</v>
      </c>
      <c r="H34" s="626">
        <v>2506</v>
      </c>
      <c r="I34" s="67" t="s">
        <v>416</v>
      </c>
      <c r="J34" s="170">
        <v>3302</v>
      </c>
      <c r="K34" s="67"/>
      <c r="L34" s="67"/>
      <c r="M34" s="67" t="s">
        <v>122</v>
      </c>
    </row>
    <row r="35" spans="1:13" ht="13.5" customHeight="1">
      <c r="A35" s="48" t="s">
        <v>23</v>
      </c>
      <c r="B35" s="300">
        <v>1.6</v>
      </c>
      <c r="C35" s="91">
        <v>6</v>
      </c>
      <c r="D35" s="616">
        <v>6</v>
      </c>
      <c r="E35" s="234">
        <v>6</v>
      </c>
      <c r="F35" s="66">
        <v>11</v>
      </c>
      <c r="G35" s="66">
        <v>0</v>
      </c>
      <c r="H35" s="478">
        <v>9</v>
      </c>
      <c r="I35" s="67" t="s">
        <v>416</v>
      </c>
      <c r="J35" s="129">
        <v>3</v>
      </c>
      <c r="K35" s="67"/>
      <c r="L35" s="67"/>
      <c r="M35" s="67" t="s">
        <v>122</v>
      </c>
    </row>
    <row r="36" spans="1:13" ht="52.5" customHeight="1">
      <c r="A36" s="48" t="s">
        <v>24</v>
      </c>
      <c r="B36" s="300">
        <v>180</v>
      </c>
      <c r="C36" s="91">
        <v>780</v>
      </c>
      <c r="D36" s="478">
        <v>780</v>
      </c>
      <c r="E36" s="65">
        <v>780</v>
      </c>
      <c r="F36" s="170">
        <v>1069</v>
      </c>
      <c r="G36" s="170">
        <v>546</v>
      </c>
      <c r="H36" s="619">
        <v>546</v>
      </c>
      <c r="I36" s="67" t="s">
        <v>417</v>
      </c>
      <c r="J36" s="129">
        <v>481</v>
      </c>
      <c r="K36" s="67"/>
      <c r="L36" s="67"/>
      <c r="M36" s="67" t="s">
        <v>122</v>
      </c>
    </row>
    <row r="37" spans="1:13" ht="13.5" customHeight="1" thickBot="1">
      <c r="A37" s="48" t="s">
        <v>25</v>
      </c>
      <c r="B37" s="300">
        <v>27.2</v>
      </c>
      <c r="C37" s="91">
        <v>596</v>
      </c>
      <c r="D37" s="616">
        <v>519</v>
      </c>
      <c r="E37" s="234">
        <v>30</v>
      </c>
      <c r="F37" s="66">
        <v>519</v>
      </c>
      <c r="G37" s="66">
        <v>477</v>
      </c>
      <c r="H37" s="478">
        <v>519</v>
      </c>
      <c r="I37" s="67" t="s">
        <v>416</v>
      </c>
      <c r="J37" s="129">
        <v>416</v>
      </c>
      <c r="K37" s="67"/>
      <c r="L37" s="67"/>
      <c r="M37" s="67" t="s">
        <v>122</v>
      </c>
    </row>
    <row r="38" spans="1:13" ht="13.5" customHeight="1" thickBot="1">
      <c r="A38" s="48"/>
      <c r="B38" s="395"/>
      <c r="C38" s="93"/>
      <c r="D38" s="617"/>
      <c r="E38" s="80"/>
      <c r="F38" s="80"/>
      <c r="G38" s="80"/>
      <c r="H38" s="478"/>
      <c r="I38" s="87"/>
      <c r="J38" s="87"/>
      <c r="K38" s="87"/>
      <c r="L38" s="87"/>
      <c r="M38" s="87"/>
    </row>
    <row r="39" spans="1:13" ht="31.5" customHeight="1">
      <c r="A39" s="73" t="s">
        <v>80</v>
      </c>
      <c r="B39" s="299">
        <v>23495.200000000001</v>
      </c>
      <c r="C39" s="97">
        <f>SUM(C40:C51)</f>
        <v>46333</v>
      </c>
      <c r="D39" s="618">
        <v>35170</v>
      </c>
      <c r="E39" s="298">
        <f>SUM(E40:E51)</f>
        <v>35911.9</v>
      </c>
      <c r="F39" s="90">
        <v>38524</v>
      </c>
      <c r="G39" s="298">
        <v>34636</v>
      </c>
      <c r="H39" s="620"/>
      <c r="I39" s="95"/>
      <c r="J39" s="95"/>
      <c r="K39" s="95"/>
      <c r="L39" s="95"/>
      <c r="M39" s="95" t="s">
        <v>122</v>
      </c>
    </row>
    <row r="40" spans="1:13" ht="13.5" customHeight="1">
      <c r="A40" s="48" t="s">
        <v>26</v>
      </c>
      <c r="B40" s="300">
        <v>63</v>
      </c>
      <c r="C40" s="91">
        <v>619</v>
      </c>
      <c r="D40" s="616">
        <v>500</v>
      </c>
      <c r="E40" s="234">
        <v>495</v>
      </c>
      <c r="F40" s="234">
        <v>289</v>
      </c>
      <c r="G40" s="234">
        <v>495</v>
      </c>
      <c r="H40" s="622">
        <v>300</v>
      </c>
      <c r="I40" s="67" t="s">
        <v>416</v>
      </c>
      <c r="J40" s="129">
        <v>219</v>
      </c>
      <c r="K40" s="67"/>
      <c r="L40" s="67"/>
      <c r="M40" s="67" t="s">
        <v>122</v>
      </c>
    </row>
    <row r="41" spans="1:13" ht="13.5" customHeight="1">
      <c r="A41" s="48" t="s">
        <v>27</v>
      </c>
      <c r="B41" s="300">
        <v>3143.2</v>
      </c>
      <c r="C41" s="91">
        <v>8373</v>
      </c>
      <c r="D41" s="616">
        <v>5861</v>
      </c>
      <c r="E41" s="234">
        <v>5861.1</v>
      </c>
      <c r="F41" s="296">
        <v>6407</v>
      </c>
      <c r="G41" s="296">
        <v>6698</v>
      </c>
      <c r="H41" s="622">
        <v>5125</v>
      </c>
      <c r="I41" s="67" t="s">
        <v>416</v>
      </c>
      <c r="J41" s="170">
        <v>8048</v>
      </c>
      <c r="K41" s="67"/>
      <c r="L41" s="67"/>
      <c r="M41" s="67" t="s">
        <v>122</v>
      </c>
    </row>
    <row r="42" spans="1:13" ht="13.5" customHeight="1">
      <c r="A42" s="48" t="s">
        <v>259</v>
      </c>
      <c r="B42" s="300">
        <v>229.6</v>
      </c>
      <c r="C42" s="91">
        <v>756</v>
      </c>
      <c r="D42" s="617">
        <v>605</v>
      </c>
      <c r="E42" s="234">
        <v>518</v>
      </c>
      <c r="F42" s="296">
        <v>251</v>
      </c>
      <c r="G42" s="296">
        <v>605</v>
      </c>
      <c r="H42" s="621">
        <v>210</v>
      </c>
      <c r="I42" s="67" t="s">
        <v>416</v>
      </c>
      <c r="J42" s="129">
        <v>84</v>
      </c>
      <c r="K42" s="67"/>
      <c r="L42" s="67"/>
      <c r="M42" s="67" t="s">
        <v>122</v>
      </c>
    </row>
    <row r="43" spans="1:13" ht="13.5" customHeight="1">
      <c r="A43" s="48" t="s">
        <v>29</v>
      </c>
      <c r="B43" s="300">
        <v>123.2</v>
      </c>
      <c r="C43" s="91">
        <v>945</v>
      </c>
      <c r="D43" s="616">
        <v>756</v>
      </c>
      <c r="E43" s="234">
        <v>756</v>
      </c>
      <c r="F43" s="296">
        <v>213</v>
      </c>
      <c r="G43" s="296">
        <v>662</v>
      </c>
      <c r="H43" s="621">
        <v>300</v>
      </c>
      <c r="I43" s="67" t="s">
        <v>416</v>
      </c>
      <c r="J43" s="129">
        <v>42</v>
      </c>
      <c r="K43" s="67"/>
      <c r="L43" s="67"/>
      <c r="M43" s="67" t="s">
        <v>122</v>
      </c>
    </row>
    <row r="44" spans="1:13" ht="13.5" customHeight="1">
      <c r="A44" s="48" t="s">
        <v>30</v>
      </c>
      <c r="B44" s="300">
        <v>280</v>
      </c>
      <c r="C44" s="91">
        <v>1207</v>
      </c>
      <c r="D44" s="616">
        <v>966</v>
      </c>
      <c r="E44" s="234">
        <v>965.6</v>
      </c>
      <c r="F44" s="296">
        <v>1353</v>
      </c>
      <c r="G44" s="296">
        <v>845</v>
      </c>
      <c r="H44" s="622">
        <v>845</v>
      </c>
      <c r="I44" s="67" t="s">
        <v>416</v>
      </c>
      <c r="J44" s="129">
        <v>554</v>
      </c>
      <c r="K44" s="67"/>
      <c r="L44" s="67"/>
      <c r="M44" s="67" t="s">
        <v>122</v>
      </c>
    </row>
    <row r="45" spans="1:13" ht="13.5" customHeight="1">
      <c r="A45" s="48" t="s">
        <v>31</v>
      </c>
      <c r="B45" s="300">
        <v>2</v>
      </c>
      <c r="C45" s="91">
        <v>18</v>
      </c>
      <c r="D45" s="616">
        <v>18</v>
      </c>
      <c r="E45" s="234">
        <v>18</v>
      </c>
      <c r="F45" s="296">
        <v>55</v>
      </c>
      <c r="G45" s="296">
        <v>13</v>
      </c>
      <c r="H45" s="622">
        <v>13</v>
      </c>
      <c r="I45" s="67" t="s">
        <v>416</v>
      </c>
      <c r="J45" s="129">
        <v>20</v>
      </c>
      <c r="K45" s="67"/>
      <c r="L45" s="67"/>
      <c r="M45" s="67" t="s">
        <v>122</v>
      </c>
    </row>
    <row r="46" spans="1:13" ht="13.5" customHeight="1">
      <c r="A46" s="48" t="s">
        <v>32</v>
      </c>
      <c r="B46" s="300">
        <v>7205</v>
      </c>
      <c r="C46" s="91">
        <v>10513</v>
      </c>
      <c r="D46" s="478">
        <v>8937</v>
      </c>
      <c r="E46" s="234">
        <v>8937</v>
      </c>
      <c r="F46" s="296">
        <v>8310</v>
      </c>
      <c r="G46" s="296">
        <v>7359</v>
      </c>
      <c r="H46" s="621">
        <v>7597</v>
      </c>
      <c r="I46" s="67" t="s">
        <v>416</v>
      </c>
      <c r="J46" s="170">
        <v>6499</v>
      </c>
      <c r="K46" s="67"/>
      <c r="L46" s="67"/>
      <c r="M46" s="67" t="s">
        <v>122</v>
      </c>
    </row>
    <row r="47" spans="1:13" ht="13.5" customHeight="1">
      <c r="A47" s="48" t="s">
        <v>33</v>
      </c>
      <c r="B47" s="300">
        <v>4</v>
      </c>
      <c r="C47" s="91">
        <v>7</v>
      </c>
      <c r="D47" s="478">
        <v>4</v>
      </c>
      <c r="E47" s="236">
        <v>4</v>
      </c>
      <c r="F47" s="87">
        <v>6</v>
      </c>
      <c r="G47" s="87">
        <v>0</v>
      </c>
      <c r="H47" s="627">
        <v>4</v>
      </c>
      <c r="I47" s="67" t="s">
        <v>416</v>
      </c>
      <c r="J47" s="129">
        <v>7</v>
      </c>
      <c r="K47" s="67"/>
      <c r="L47" s="67"/>
      <c r="M47" s="67" t="s">
        <v>122</v>
      </c>
    </row>
    <row r="48" spans="1:13" ht="13.5" customHeight="1">
      <c r="A48" s="48" t="s">
        <v>34</v>
      </c>
      <c r="B48" s="300">
        <v>1334.4</v>
      </c>
      <c r="C48" s="91">
        <v>2450</v>
      </c>
      <c r="D48" s="616">
        <v>1838</v>
      </c>
      <c r="E48" s="414">
        <v>1961</v>
      </c>
      <c r="F48" s="296">
        <v>1580</v>
      </c>
      <c r="G48" s="296">
        <v>1715</v>
      </c>
      <c r="H48" s="621">
        <v>1262</v>
      </c>
      <c r="I48" s="67" t="s">
        <v>416</v>
      </c>
      <c r="J48" s="170">
        <v>1067</v>
      </c>
      <c r="K48" s="67"/>
      <c r="L48" s="67"/>
      <c r="M48" s="67" t="s">
        <v>122</v>
      </c>
    </row>
    <row r="49" spans="1:13" ht="13.5" customHeight="1">
      <c r="A49" s="48" t="s">
        <v>35</v>
      </c>
      <c r="B49" s="300">
        <v>1200</v>
      </c>
      <c r="C49" s="91">
        <v>1516</v>
      </c>
      <c r="D49" s="616">
        <v>1213</v>
      </c>
      <c r="E49" s="237">
        <v>1212.8</v>
      </c>
      <c r="F49" s="296">
        <v>1318</v>
      </c>
      <c r="G49" s="296">
        <v>1061</v>
      </c>
      <c r="H49" s="622">
        <v>1061</v>
      </c>
      <c r="I49" s="67" t="s">
        <v>416</v>
      </c>
      <c r="J49" s="129">
        <v>498</v>
      </c>
      <c r="K49" s="67"/>
      <c r="L49" s="67"/>
      <c r="M49" s="67" t="s">
        <v>122</v>
      </c>
    </row>
    <row r="50" spans="1:13" ht="13.5" customHeight="1">
      <c r="A50" s="48" t="s">
        <v>36</v>
      </c>
      <c r="B50" s="300">
        <v>6000</v>
      </c>
      <c r="C50" s="91">
        <v>7602</v>
      </c>
      <c r="D50" s="616">
        <v>5321</v>
      </c>
      <c r="E50" s="234">
        <v>5321.4</v>
      </c>
      <c r="F50" s="296">
        <v>3241</v>
      </c>
      <c r="G50" s="296">
        <v>5321</v>
      </c>
      <c r="H50" s="622">
        <v>5321</v>
      </c>
      <c r="I50" s="67" t="s">
        <v>416</v>
      </c>
      <c r="J50" s="170">
        <v>4273</v>
      </c>
      <c r="K50" s="67"/>
      <c r="L50" s="67"/>
      <c r="M50" s="67" t="s">
        <v>122</v>
      </c>
    </row>
    <row r="51" spans="1:13" ht="13.5" customHeight="1" thickBot="1">
      <c r="A51" s="48" t="s">
        <v>37</v>
      </c>
      <c r="B51" s="300">
        <v>8442.4</v>
      </c>
      <c r="C51" s="91">
        <v>12327</v>
      </c>
      <c r="D51" s="478">
        <v>15501</v>
      </c>
      <c r="E51" s="414">
        <v>9862</v>
      </c>
      <c r="F51" s="296">
        <v>15501</v>
      </c>
      <c r="G51" s="296">
        <v>9862</v>
      </c>
      <c r="H51" s="621">
        <v>9300</v>
      </c>
      <c r="I51" s="67" t="s">
        <v>416</v>
      </c>
      <c r="J51" s="170">
        <v>8583</v>
      </c>
      <c r="K51" s="67"/>
      <c r="L51" s="67"/>
      <c r="M51" s="67" t="s">
        <v>122</v>
      </c>
    </row>
    <row r="52" spans="1:13" ht="13.5" customHeight="1" thickBot="1">
      <c r="A52" s="48"/>
      <c r="B52" s="395"/>
      <c r="C52" s="93"/>
      <c r="D52" s="617"/>
      <c r="E52" s="80"/>
      <c r="F52" s="98"/>
      <c r="G52" s="98"/>
      <c r="H52" s="619"/>
      <c r="I52" s="172"/>
      <c r="J52" s="172"/>
      <c r="K52" s="172"/>
      <c r="L52" s="172"/>
      <c r="M52" s="172"/>
    </row>
    <row r="53" spans="1:13" ht="13.5" customHeight="1">
      <c r="A53" s="14" t="s">
        <v>38</v>
      </c>
      <c r="B53" s="299">
        <v>229.6</v>
      </c>
      <c r="C53" s="89">
        <f t="shared" ref="C53" si="1">SUM(C54:C59)</f>
        <v>3084</v>
      </c>
      <c r="D53" s="615">
        <v>2488</v>
      </c>
      <c r="E53" s="299">
        <f>SUM(E54:E59)</f>
        <v>2555.6</v>
      </c>
      <c r="F53" s="94">
        <v>1543</v>
      </c>
      <c r="G53" s="299">
        <v>2207</v>
      </c>
      <c r="H53" s="628"/>
      <c r="I53" s="84"/>
      <c r="J53" s="84"/>
      <c r="K53" s="84"/>
      <c r="L53" s="84"/>
      <c r="M53" s="84" t="s">
        <v>122</v>
      </c>
    </row>
    <row r="54" spans="1:13" ht="13.5" customHeight="1">
      <c r="A54" s="48" t="s">
        <v>39</v>
      </c>
      <c r="B54" s="300">
        <v>250</v>
      </c>
      <c r="C54" s="98">
        <v>2534</v>
      </c>
      <c r="D54" s="619">
        <v>2027</v>
      </c>
      <c r="E54" s="234">
        <v>2027.2</v>
      </c>
      <c r="F54" s="92">
        <v>708</v>
      </c>
      <c r="G54" s="234">
        <v>1774</v>
      </c>
      <c r="H54" s="622">
        <v>496</v>
      </c>
      <c r="I54" s="67" t="s">
        <v>416</v>
      </c>
      <c r="J54" s="129">
        <v>388</v>
      </c>
      <c r="K54" s="67"/>
      <c r="L54" s="67"/>
      <c r="M54" s="67" t="s">
        <v>122</v>
      </c>
    </row>
    <row r="55" spans="1:13" ht="28.9" customHeight="1">
      <c r="A55" s="48" t="s">
        <v>40</v>
      </c>
      <c r="B55" s="300">
        <v>2.4</v>
      </c>
      <c r="C55" s="98">
        <v>51</v>
      </c>
      <c r="D55" s="619">
        <v>46</v>
      </c>
      <c r="E55" s="98">
        <v>46</v>
      </c>
      <c r="F55" s="98">
        <v>230</v>
      </c>
      <c r="G55" s="98">
        <v>36</v>
      </c>
      <c r="H55" s="619">
        <v>36</v>
      </c>
      <c r="I55" s="67" t="s">
        <v>417</v>
      </c>
      <c r="J55" s="129">
        <v>106</v>
      </c>
      <c r="K55" s="67"/>
      <c r="L55" s="67"/>
      <c r="M55" s="67" t="s">
        <v>122</v>
      </c>
    </row>
    <row r="56" spans="1:13" ht="13.5" customHeight="1">
      <c r="A56" s="48" t="s">
        <v>41</v>
      </c>
      <c r="B56" s="300">
        <v>5.6</v>
      </c>
      <c r="C56" s="98">
        <v>340</v>
      </c>
      <c r="D56" s="619">
        <v>340</v>
      </c>
      <c r="E56" s="235">
        <v>340</v>
      </c>
      <c r="F56" s="87">
        <v>429</v>
      </c>
      <c r="G56" s="87">
        <v>272</v>
      </c>
      <c r="H56" s="627">
        <v>272</v>
      </c>
      <c r="I56" s="67" t="s">
        <v>416</v>
      </c>
      <c r="J56" s="129">
        <v>214</v>
      </c>
      <c r="K56" s="67"/>
      <c r="L56" s="67"/>
      <c r="M56" s="67" t="s">
        <v>122</v>
      </c>
    </row>
    <row r="57" spans="1:13" ht="13.5" customHeight="1">
      <c r="A57" s="48" t="s">
        <v>42</v>
      </c>
      <c r="B57" s="300">
        <v>0.8</v>
      </c>
      <c r="C57" s="98">
        <v>12</v>
      </c>
      <c r="D57" s="619">
        <v>83</v>
      </c>
      <c r="E57" s="234">
        <v>11</v>
      </c>
      <c r="F57" s="92">
        <v>83</v>
      </c>
      <c r="G57" s="234">
        <v>8</v>
      </c>
      <c r="H57" s="621">
        <v>30</v>
      </c>
      <c r="I57" s="67" t="s">
        <v>416</v>
      </c>
      <c r="J57" s="129">
        <v>26</v>
      </c>
      <c r="K57" s="67"/>
      <c r="L57" s="67"/>
      <c r="M57" s="67" t="s">
        <v>122</v>
      </c>
    </row>
    <row r="58" spans="1:13" ht="13.5" customHeight="1">
      <c r="A58" s="48" t="s">
        <v>43</v>
      </c>
      <c r="B58" s="300">
        <v>15.2</v>
      </c>
      <c r="C58" s="98">
        <v>146</v>
      </c>
      <c r="D58" s="619">
        <v>93</v>
      </c>
      <c r="E58" s="234">
        <v>131.4</v>
      </c>
      <c r="F58" s="92">
        <v>93</v>
      </c>
      <c r="G58" s="234">
        <v>117</v>
      </c>
      <c r="H58" s="621">
        <v>117</v>
      </c>
      <c r="I58" s="67" t="s">
        <v>416</v>
      </c>
      <c r="J58" s="129">
        <v>57</v>
      </c>
      <c r="K58" s="67"/>
      <c r="L58" s="67"/>
      <c r="M58" s="67" t="s">
        <v>122</v>
      </c>
    </row>
    <row r="59" spans="1:13" ht="13.5" customHeight="1" thickBot="1">
      <c r="A59" s="48" t="s">
        <v>44</v>
      </c>
      <c r="B59" s="300">
        <v>0</v>
      </c>
      <c r="C59" s="98">
        <v>1</v>
      </c>
      <c r="D59" s="619">
        <v>0</v>
      </c>
      <c r="E59" s="235">
        <v>0</v>
      </c>
      <c r="F59" s="236">
        <v>0</v>
      </c>
      <c r="G59" s="236">
        <v>0</v>
      </c>
      <c r="H59" s="629">
        <v>0</v>
      </c>
      <c r="I59" s="67" t="s">
        <v>416</v>
      </c>
      <c r="J59" s="129">
        <v>1</v>
      </c>
      <c r="K59" s="67"/>
      <c r="L59" s="67"/>
      <c r="M59" s="67" t="s">
        <v>122</v>
      </c>
    </row>
    <row r="60" spans="1:13" ht="15.75" thickBot="1">
      <c r="A60" s="48"/>
      <c r="B60" s="395"/>
      <c r="C60" s="93"/>
      <c r="D60" s="617"/>
      <c r="E60" s="80"/>
      <c r="F60" s="98"/>
      <c r="G60" s="98"/>
      <c r="H60" s="619"/>
      <c r="I60" s="83"/>
      <c r="J60" s="83"/>
      <c r="K60" s="83"/>
      <c r="L60" s="83"/>
      <c r="M60" s="83"/>
    </row>
    <row r="61" spans="1:13" ht="13.5" customHeight="1">
      <c r="A61" s="14" t="s">
        <v>45</v>
      </c>
      <c r="B61" s="299">
        <v>324</v>
      </c>
      <c r="C61" s="89">
        <f>SUM(C62:C66)</f>
        <v>1070</v>
      </c>
      <c r="D61" s="615">
        <v>860</v>
      </c>
      <c r="E61" s="299">
        <f>SUM(E62:E66)</f>
        <v>298</v>
      </c>
      <c r="F61" s="94">
        <v>1045</v>
      </c>
      <c r="G61" s="299">
        <v>842</v>
      </c>
      <c r="H61" s="628"/>
      <c r="I61" s="95"/>
      <c r="J61" s="95"/>
      <c r="K61" s="95"/>
      <c r="L61" s="95"/>
      <c r="M61" s="95" t="s">
        <v>122</v>
      </c>
    </row>
    <row r="62" spans="1:13" ht="45.75" customHeight="1">
      <c r="A62" s="48" t="s">
        <v>47</v>
      </c>
      <c r="B62" s="300">
        <v>0.8</v>
      </c>
      <c r="C62" s="91">
        <v>5</v>
      </c>
      <c r="D62" s="616">
        <v>5</v>
      </c>
      <c r="E62" s="65">
        <v>5</v>
      </c>
      <c r="F62" s="96">
        <v>1</v>
      </c>
      <c r="G62" s="66">
        <v>0</v>
      </c>
      <c r="H62" s="624">
        <v>1</v>
      </c>
      <c r="I62" s="67" t="s">
        <v>417</v>
      </c>
      <c r="J62" s="129">
        <v>0</v>
      </c>
      <c r="K62" s="67"/>
      <c r="L62" s="67"/>
      <c r="M62" s="67" t="s">
        <v>122</v>
      </c>
    </row>
    <row r="63" spans="1:13" ht="40.5" customHeight="1">
      <c r="A63" s="48" t="s">
        <v>50</v>
      </c>
      <c r="B63" s="300">
        <v>2.4</v>
      </c>
      <c r="C63" s="91">
        <v>1</v>
      </c>
      <c r="D63" s="616">
        <v>1</v>
      </c>
      <c r="E63" s="65">
        <v>1</v>
      </c>
      <c r="F63" s="96">
        <v>0</v>
      </c>
      <c r="G63" s="66">
        <v>0</v>
      </c>
      <c r="H63" s="624">
        <v>1</v>
      </c>
      <c r="I63" s="67" t="s">
        <v>417</v>
      </c>
      <c r="J63" s="129">
        <v>1</v>
      </c>
      <c r="K63" s="67"/>
      <c r="L63" s="67"/>
      <c r="M63" s="67" t="s">
        <v>122</v>
      </c>
    </row>
    <row r="64" spans="1:13" ht="13.5" customHeight="1">
      <c r="A64" s="48" t="s">
        <v>49</v>
      </c>
      <c r="B64" s="300">
        <v>319.2</v>
      </c>
      <c r="C64" s="91">
        <v>1052</v>
      </c>
      <c r="D64" s="478">
        <v>840</v>
      </c>
      <c r="E64" s="237">
        <v>280</v>
      </c>
      <c r="F64" s="300">
        <v>868</v>
      </c>
      <c r="G64" s="300">
        <v>842</v>
      </c>
      <c r="H64" s="619">
        <v>842</v>
      </c>
      <c r="I64" s="67" t="s">
        <v>416</v>
      </c>
      <c r="J64" s="129">
        <v>924</v>
      </c>
      <c r="K64" s="67"/>
      <c r="L64" s="67"/>
      <c r="M64" s="67" t="s">
        <v>122</v>
      </c>
    </row>
    <row r="65" spans="1:13" ht="13.5" customHeight="1">
      <c r="A65" s="48" t="s">
        <v>48</v>
      </c>
      <c r="B65" s="300">
        <v>0</v>
      </c>
      <c r="C65" s="91">
        <v>7</v>
      </c>
      <c r="D65" s="616">
        <v>7</v>
      </c>
      <c r="E65" s="65">
        <v>7</v>
      </c>
      <c r="F65" s="91">
        <v>171</v>
      </c>
      <c r="G65" s="65">
        <v>0</v>
      </c>
      <c r="H65" s="616">
        <v>7</v>
      </c>
      <c r="I65" s="67" t="s">
        <v>416</v>
      </c>
      <c r="J65" s="129">
        <v>51</v>
      </c>
      <c r="K65" s="67"/>
      <c r="L65" s="67"/>
      <c r="M65" s="67" t="s">
        <v>122</v>
      </c>
    </row>
    <row r="66" spans="1:13" ht="13.5" customHeight="1" thickBot="1">
      <c r="A66" s="48" t="s">
        <v>46</v>
      </c>
      <c r="B66" s="300">
        <v>1.6</v>
      </c>
      <c r="C66" s="91">
        <v>5</v>
      </c>
      <c r="D66" s="616">
        <v>5</v>
      </c>
      <c r="E66" s="65">
        <v>5</v>
      </c>
      <c r="F66" s="91">
        <v>5</v>
      </c>
      <c r="G66" s="65">
        <v>0</v>
      </c>
      <c r="H66" s="616">
        <v>5</v>
      </c>
      <c r="I66" s="67" t="s">
        <v>416</v>
      </c>
      <c r="J66" s="129">
        <v>1</v>
      </c>
      <c r="K66" s="67"/>
      <c r="L66" s="67"/>
      <c r="M66" s="67" t="s">
        <v>122</v>
      </c>
    </row>
    <row r="67" spans="1:13" ht="13.5" customHeight="1" thickBot="1">
      <c r="A67" s="48"/>
      <c r="B67" s="395"/>
      <c r="C67" s="93"/>
      <c r="D67" s="617"/>
      <c r="E67" s="80"/>
      <c r="F67" s="80"/>
      <c r="G67" s="80"/>
      <c r="H67" s="478"/>
      <c r="I67" s="83"/>
      <c r="J67" s="83"/>
      <c r="K67" s="83"/>
      <c r="L67" s="83"/>
      <c r="M67" s="83"/>
    </row>
    <row r="68" spans="1:13" ht="13.5" customHeight="1">
      <c r="A68" s="14" t="s">
        <v>51</v>
      </c>
      <c r="B68" s="298">
        <v>4079.2</v>
      </c>
      <c r="C68" s="89">
        <f>SUM(C69:C74)</f>
        <v>8697</v>
      </c>
      <c r="D68" s="615">
        <v>6316</v>
      </c>
      <c r="E68" s="299">
        <f>SUM(E69:E74)</f>
        <v>5085</v>
      </c>
      <c r="F68" s="94">
        <v>5622</v>
      </c>
      <c r="G68" s="299">
        <v>6484</v>
      </c>
      <c r="H68" s="628"/>
      <c r="I68" s="95"/>
      <c r="J68" s="95"/>
      <c r="K68" s="95"/>
      <c r="L68" s="95"/>
      <c r="M68" s="95" t="s">
        <v>122</v>
      </c>
    </row>
    <row r="69" spans="1:13" ht="13.5" customHeight="1">
      <c r="A69" s="48" t="s">
        <v>54</v>
      </c>
      <c r="B69" s="300">
        <v>428.8</v>
      </c>
      <c r="C69" s="91">
        <v>2069</v>
      </c>
      <c r="D69" s="616">
        <v>1552</v>
      </c>
      <c r="E69" s="234">
        <v>1551.75</v>
      </c>
      <c r="F69" s="296">
        <v>1815</v>
      </c>
      <c r="G69" s="296">
        <v>1655</v>
      </c>
      <c r="H69" s="622">
        <v>1655</v>
      </c>
      <c r="I69" s="67" t="s">
        <v>416</v>
      </c>
      <c r="J69" s="170">
        <v>1847</v>
      </c>
      <c r="K69" s="67"/>
      <c r="L69" s="67"/>
      <c r="M69" s="67" t="s">
        <v>122</v>
      </c>
    </row>
    <row r="70" spans="1:13" ht="13.5" customHeight="1">
      <c r="A70" s="48" t="s">
        <v>52</v>
      </c>
      <c r="B70" s="300">
        <v>453.6</v>
      </c>
      <c r="C70" s="91">
        <v>165</v>
      </c>
      <c r="D70" s="478">
        <v>165</v>
      </c>
      <c r="E70" s="414">
        <v>165</v>
      </c>
      <c r="F70" s="296">
        <v>143</v>
      </c>
      <c r="G70" s="296">
        <v>132</v>
      </c>
      <c r="H70" s="621">
        <v>143</v>
      </c>
      <c r="I70" s="67" t="s">
        <v>416</v>
      </c>
      <c r="J70" s="129">
        <v>514</v>
      </c>
      <c r="K70" s="67"/>
      <c r="L70" s="67"/>
      <c r="M70" s="67" t="s">
        <v>122</v>
      </c>
    </row>
    <row r="71" spans="1:13" ht="13.5" customHeight="1">
      <c r="A71" s="48" t="s">
        <v>53</v>
      </c>
      <c r="B71" s="300">
        <v>52.8</v>
      </c>
      <c r="C71" s="91">
        <v>17</v>
      </c>
      <c r="D71" s="616">
        <v>17</v>
      </c>
      <c r="E71" s="236">
        <v>17</v>
      </c>
      <c r="F71" s="87">
        <v>79</v>
      </c>
      <c r="G71" s="87">
        <v>12</v>
      </c>
      <c r="H71" s="627">
        <v>25</v>
      </c>
      <c r="I71" s="67" t="s">
        <v>416</v>
      </c>
      <c r="J71" s="129">
        <v>16</v>
      </c>
      <c r="K71" s="67"/>
      <c r="L71" s="67"/>
      <c r="M71" s="67" t="s">
        <v>122</v>
      </c>
    </row>
    <row r="72" spans="1:13" ht="13.5" customHeight="1">
      <c r="A72" s="48" t="s">
        <v>56</v>
      </c>
      <c r="B72" s="300">
        <v>1656</v>
      </c>
      <c r="C72" s="91">
        <v>3591</v>
      </c>
      <c r="D72" s="478">
        <v>2514</v>
      </c>
      <c r="E72" s="237">
        <v>1206</v>
      </c>
      <c r="F72" s="300">
        <v>2041</v>
      </c>
      <c r="G72" s="300">
        <v>2513</v>
      </c>
      <c r="H72" s="619">
        <v>2513</v>
      </c>
      <c r="I72" s="67" t="s">
        <v>416</v>
      </c>
      <c r="J72" s="129">
        <v>725</v>
      </c>
      <c r="K72" s="67"/>
      <c r="L72" s="67"/>
      <c r="M72" s="67" t="s">
        <v>122</v>
      </c>
    </row>
    <row r="73" spans="1:13" ht="13.5" customHeight="1">
      <c r="A73" s="48" t="s">
        <v>57</v>
      </c>
      <c r="B73" s="300">
        <v>1023.2</v>
      </c>
      <c r="C73" s="91">
        <v>1727</v>
      </c>
      <c r="D73" s="616">
        <v>1295</v>
      </c>
      <c r="E73" s="237">
        <v>1295.25</v>
      </c>
      <c r="F73" s="237">
        <v>1017</v>
      </c>
      <c r="G73" s="237">
        <v>1382</v>
      </c>
      <c r="H73" s="630">
        <v>1382</v>
      </c>
      <c r="I73" s="67" t="s">
        <v>416</v>
      </c>
      <c r="J73" s="170">
        <v>1681</v>
      </c>
      <c r="K73" s="67"/>
      <c r="L73" s="67"/>
      <c r="M73" s="67" t="s">
        <v>122</v>
      </c>
    </row>
    <row r="74" spans="1:13" ht="13.5" customHeight="1" thickBot="1">
      <c r="A74" s="48" t="s">
        <v>55</v>
      </c>
      <c r="B74" s="300">
        <v>425</v>
      </c>
      <c r="C74" s="91">
        <v>1128</v>
      </c>
      <c r="D74" s="478">
        <v>527</v>
      </c>
      <c r="E74" s="415">
        <v>850</v>
      </c>
      <c r="F74" s="237">
        <v>527</v>
      </c>
      <c r="G74" s="237">
        <v>790</v>
      </c>
      <c r="H74" s="619">
        <v>790</v>
      </c>
      <c r="I74" s="67" t="s">
        <v>416</v>
      </c>
      <c r="J74" s="129">
        <v>644</v>
      </c>
      <c r="K74" s="67"/>
      <c r="L74" s="67"/>
      <c r="M74" s="67" t="s">
        <v>122</v>
      </c>
    </row>
    <row r="75" spans="1:13" ht="13.5" customHeight="1" thickBot="1">
      <c r="A75" s="48"/>
      <c r="B75" s="395"/>
      <c r="C75" s="93"/>
      <c r="D75" s="617"/>
      <c r="E75" s="80"/>
      <c r="F75" s="98"/>
      <c r="G75" s="98"/>
      <c r="H75" s="619"/>
      <c r="I75" s="83"/>
      <c r="J75" s="83"/>
      <c r="K75" s="83"/>
      <c r="L75" s="83"/>
      <c r="M75" s="83"/>
    </row>
    <row r="76" spans="1:13" ht="13.5" customHeight="1">
      <c r="A76" s="14" t="s">
        <v>81</v>
      </c>
      <c r="B76" s="298">
        <v>2530.4</v>
      </c>
      <c r="C76" s="89">
        <f>SUM(C77:C81)</f>
        <v>5543</v>
      </c>
      <c r="D76" s="615">
        <v>4195</v>
      </c>
      <c r="E76" s="299">
        <f>SUM(E77:E81)</f>
        <v>4190</v>
      </c>
      <c r="F76" s="116">
        <v>6765</v>
      </c>
      <c r="G76" s="116">
        <v>4180</v>
      </c>
      <c r="H76" s="625"/>
      <c r="I76" s="95"/>
      <c r="J76" s="95"/>
      <c r="K76" s="95"/>
      <c r="L76" s="95"/>
      <c r="M76" s="95" t="s">
        <v>122</v>
      </c>
    </row>
    <row r="77" spans="1:13" ht="13.5" customHeight="1">
      <c r="A77" s="48" t="s">
        <v>58</v>
      </c>
      <c r="B77" s="300">
        <v>98.4</v>
      </c>
      <c r="C77" s="91">
        <v>127</v>
      </c>
      <c r="D77" s="478">
        <v>200</v>
      </c>
      <c r="E77" s="414">
        <v>200</v>
      </c>
      <c r="F77" s="66">
        <v>259</v>
      </c>
      <c r="G77" s="66">
        <v>102</v>
      </c>
      <c r="H77" s="478">
        <v>260</v>
      </c>
      <c r="I77" s="67" t="s">
        <v>416</v>
      </c>
      <c r="J77" s="129">
        <v>259</v>
      </c>
      <c r="K77" s="67"/>
      <c r="L77" s="67"/>
      <c r="M77" s="67" t="s">
        <v>122</v>
      </c>
    </row>
    <row r="78" spans="1:13" ht="13.5" customHeight="1">
      <c r="A78" s="48" t="s">
        <v>59</v>
      </c>
      <c r="B78" s="300">
        <v>460</v>
      </c>
      <c r="C78" s="91">
        <v>996</v>
      </c>
      <c r="D78" s="616">
        <v>747</v>
      </c>
      <c r="E78" s="236">
        <v>747</v>
      </c>
      <c r="F78" s="170">
        <v>1426</v>
      </c>
      <c r="G78" s="170">
        <v>697</v>
      </c>
      <c r="H78" s="626">
        <v>697</v>
      </c>
      <c r="I78" s="67" t="s">
        <v>416</v>
      </c>
      <c r="J78" s="170">
        <v>1803</v>
      </c>
      <c r="K78" s="67"/>
      <c r="L78" s="67"/>
      <c r="M78" s="67" t="s">
        <v>122</v>
      </c>
    </row>
    <row r="79" spans="1:13" ht="85.5" customHeight="1">
      <c r="A79" s="48" t="s">
        <v>60</v>
      </c>
      <c r="B79" s="300">
        <v>1357.6</v>
      </c>
      <c r="C79" s="91">
        <v>2498</v>
      </c>
      <c r="D79" s="478">
        <v>1749</v>
      </c>
      <c r="E79" s="237">
        <v>1749</v>
      </c>
      <c r="F79" s="170">
        <v>2869</v>
      </c>
      <c r="G79" s="170">
        <v>1999</v>
      </c>
      <c r="H79" s="619">
        <v>2008</v>
      </c>
      <c r="I79" s="67" t="s">
        <v>417</v>
      </c>
      <c r="J79" s="170">
        <v>3271</v>
      </c>
      <c r="K79" s="67"/>
      <c r="L79" s="67"/>
      <c r="M79" s="67" t="s">
        <v>122</v>
      </c>
    </row>
    <row r="80" spans="1:13" ht="13.5" customHeight="1">
      <c r="A80" s="48" t="s">
        <v>61</v>
      </c>
      <c r="B80" s="300">
        <v>219.2</v>
      </c>
      <c r="C80" s="91">
        <v>367</v>
      </c>
      <c r="D80" s="478">
        <v>322</v>
      </c>
      <c r="E80" s="234">
        <v>250</v>
      </c>
      <c r="F80" s="66">
        <v>322</v>
      </c>
      <c r="G80" s="66">
        <v>294</v>
      </c>
      <c r="H80" s="478">
        <v>294</v>
      </c>
      <c r="I80" s="67" t="s">
        <v>416</v>
      </c>
      <c r="J80" s="129">
        <v>831</v>
      </c>
      <c r="K80" s="67"/>
      <c r="L80" s="67"/>
      <c r="M80" s="67" t="s">
        <v>122</v>
      </c>
    </row>
    <row r="81" spans="1:13" ht="13.5" customHeight="1" thickBot="1">
      <c r="A81" s="48" t="s">
        <v>62</v>
      </c>
      <c r="B81" s="300">
        <v>1500</v>
      </c>
      <c r="C81" s="91">
        <v>1555</v>
      </c>
      <c r="D81" s="478">
        <v>1244</v>
      </c>
      <c r="E81" s="414">
        <v>1244</v>
      </c>
      <c r="F81" s="66">
        <v>1889</v>
      </c>
      <c r="G81" s="66">
        <v>1088</v>
      </c>
      <c r="H81" s="626">
        <v>1300</v>
      </c>
      <c r="I81" s="67" t="s">
        <v>416</v>
      </c>
      <c r="J81" s="170">
        <v>2030</v>
      </c>
      <c r="K81" s="67"/>
      <c r="L81" s="67"/>
      <c r="M81" s="67" t="s">
        <v>122</v>
      </c>
    </row>
    <row r="82" spans="1:13" ht="13.5" customHeight="1" thickBot="1">
      <c r="A82" s="48"/>
      <c r="B82" s="395"/>
      <c r="C82" s="93"/>
      <c r="D82" s="617"/>
      <c r="E82" s="80"/>
      <c r="F82" s="80"/>
      <c r="G82" s="80"/>
      <c r="H82" s="478"/>
      <c r="I82" s="83"/>
      <c r="J82" s="83"/>
      <c r="K82" s="83"/>
      <c r="L82" s="83"/>
      <c r="M82" s="83"/>
    </row>
    <row r="83" spans="1:13" ht="13.5" customHeight="1">
      <c r="A83" s="14" t="s">
        <v>63</v>
      </c>
      <c r="B83" s="298">
        <v>1365.6</v>
      </c>
      <c r="C83" s="89">
        <f>SUM(C84:C88)</f>
        <v>2358</v>
      </c>
      <c r="D83" s="615">
        <v>1933</v>
      </c>
      <c r="E83" s="299">
        <f>SUM(E84:E88)</f>
        <v>1905.1</v>
      </c>
      <c r="F83" s="116">
        <v>2848</v>
      </c>
      <c r="G83" s="116">
        <v>1886</v>
      </c>
      <c r="H83" s="625"/>
      <c r="I83" s="95"/>
      <c r="J83" s="95"/>
      <c r="K83" s="95"/>
      <c r="L83" s="95"/>
      <c r="M83" s="95" t="s">
        <v>122</v>
      </c>
    </row>
    <row r="84" spans="1:13" ht="13.5" customHeight="1">
      <c r="A84" s="48" t="s">
        <v>64</v>
      </c>
      <c r="B84" s="300">
        <v>90</v>
      </c>
      <c r="C84" s="91">
        <v>183</v>
      </c>
      <c r="D84" s="616">
        <v>165</v>
      </c>
      <c r="E84" s="234">
        <v>164.7</v>
      </c>
      <c r="F84" s="66">
        <v>59</v>
      </c>
      <c r="G84" s="66">
        <v>146</v>
      </c>
      <c r="H84" s="478">
        <v>146</v>
      </c>
      <c r="I84" s="67" t="s">
        <v>416</v>
      </c>
      <c r="J84" s="129">
        <v>224</v>
      </c>
      <c r="K84" s="67"/>
      <c r="L84" s="67"/>
      <c r="M84" s="67" t="s">
        <v>122</v>
      </c>
    </row>
    <row r="85" spans="1:13" ht="13.5" customHeight="1">
      <c r="A85" s="48" t="s">
        <v>65</v>
      </c>
      <c r="B85" s="300">
        <v>46.4</v>
      </c>
      <c r="C85" s="91">
        <v>152</v>
      </c>
      <c r="D85" s="616">
        <v>137</v>
      </c>
      <c r="E85" s="234">
        <v>136.80000000000001</v>
      </c>
      <c r="F85" s="66">
        <v>475</v>
      </c>
      <c r="G85" s="66">
        <v>122</v>
      </c>
      <c r="H85" s="478">
        <v>250</v>
      </c>
      <c r="I85" s="67" t="s">
        <v>416</v>
      </c>
      <c r="J85" s="129">
        <v>419</v>
      </c>
      <c r="K85" s="67"/>
      <c r="L85" s="67"/>
      <c r="M85" s="67" t="s">
        <v>122</v>
      </c>
    </row>
    <row r="86" spans="1:13" ht="13.5" customHeight="1">
      <c r="A86" s="48" t="s">
        <v>66</v>
      </c>
      <c r="B86" s="300">
        <v>938.4</v>
      </c>
      <c r="C86" s="91">
        <v>1319</v>
      </c>
      <c r="D86" s="616">
        <v>1055</v>
      </c>
      <c r="E86" s="234">
        <v>1055.2</v>
      </c>
      <c r="F86" s="66">
        <v>1021</v>
      </c>
      <c r="G86" s="66">
        <v>1055</v>
      </c>
      <c r="H86" s="478">
        <v>1021</v>
      </c>
      <c r="I86" s="67" t="s">
        <v>416</v>
      </c>
      <c r="J86" s="170">
        <v>1761</v>
      </c>
      <c r="K86" s="67"/>
      <c r="L86" s="67"/>
      <c r="M86" s="67" t="s">
        <v>122</v>
      </c>
    </row>
    <row r="87" spans="1:13" ht="39.75" customHeight="1">
      <c r="A87" s="48" t="s">
        <v>67</v>
      </c>
      <c r="B87" s="300">
        <v>314.39999999999998</v>
      </c>
      <c r="C87" s="91">
        <v>573</v>
      </c>
      <c r="D87" s="616">
        <v>458</v>
      </c>
      <c r="E87" s="237">
        <v>458.4</v>
      </c>
      <c r="F87" s="66">
        <v>897</v>
      </c>
      <c r="G87" s="66">
        <v>458</v>
      </c>
      <c r="H87" s="619">
        <v>700</v>
      </c>
      <c r="I87" s="67" t="s">
        <v>417</v>
      </c>
      <c r="J87" s="170">
        <v>1527</v>
      </c>
      <c r="K87" s="67"/>
      <c r="L87" s="67"/>
      <c r="M87" s="67" t="s">
        <v>122</v>
      </c>
    </row>
    <row r="88" spans="1:13" ht="13.5" customHeight="1">
      <c r="A88" s="48" t="s">
        <v>68</v>
      </c>
      <c r="B88" s="300">
        <v>36.799999999999997</v>
      </c>
      <c r="C88" s="91">
        <v>131</v>
      </c>
      <c r="D88" s="616">
        <v>90</v>
      </c>
      <c r="E88" s="234">
        <v>90</v>
      </c>
      <c r="F88" s="66">
        <v>396</v>
      </c>
      <c r="G88" s="66">
        <v>105</v>
      </c>
      <c r="H88" s="478">
        <v>105</v>
      </c>
      <c r="I88" s="67" t="s">
        <v>416</v>
      </c>
      <c r="J88" s="170">
        <v>1056</v>
      </c>
      <c r="K88" s="67"/>
      <c r="L88" s="67"/>
      <c r="M88" s="67" t="s">
        <v>122</v>
      </c>
    </row>
    <row r="89" spans="1:13" ht="9.75" customHeight="1">
      <c r="A89" s="49"/>
      <c r="B89" s="70"/>
      <c r="C89" s="70"/>
      <c r="D89" s="70"/>
      <c r="E89" s="121"/>
      <c r="F89" s="121"/>
      <c r="G89" s="121"/>
      <c r="H89" s="121"/>
      <c r="I89" s="121"/>
      <c r="J89" s="121"/>
      <c r="K89" s="121"/>
      <c r="L89" s="121"/>
      <c r="M89" s="121"/>
    </row>
    <row r="90" spans="1:13" ht="14.25" customHeight="1">
      <c r="A90" s="195" t="s">
        <v>641</v>
      </c>
      <c r="B90" s="546"/>
      <c r="C90" s="546"/>
      <c r="D90" s="546"/>
      <c r="E90" s="546"/>
      <c r="F90" s="546"/>
      <c r="G90" s="546"/>
      <c r="H90" s="546"/>
      <c r="I90" s="547"/>
      <c r="J90" s="547"/>
      <c r="K90" s="547"/>
      <c r="L90" s="547"/>
    </row>
    <row r="91" spans="1:13" ht="14.25" customHeight="1">
      <c r="A91" s="718" t="s">
        <v>644</v>
      </c>
      <c r="B91" s="718"/>
      <c r="C91" s="718"/>
      <c r="D91" s="718"/>
      <c r="E91" s="718"/>
      <c r="F91" s="718"/>
      <c r="G91" s="718"/>
      <c r="H91" s="718"/>
      <c r="I91" s="718"/>
      <c r="J91" s="718"/>
      <c r="K91" s="718"/>
      <c r="L91" s="718"/>
    </row>
    <row r="92" spans="1:13" ht="35.25" customHeight="1">
      <c r="A92" s="718"/>
      <c r="B92" s="718"/>
      <c r="C92" s="718"/>
      <c r="D92" s="718"/>
      <c r="E92" s="718"/>
      <c r="F92" s="718"/>
      <c r="G92" s="718"/>
      <c r="H92" s="718"/>
      <c r="I92" s="718"/>
      <c r="J92" s="718"/>
      <c r="K92" s="718"/>
      <c r="L92" s="718"/>
    </row>
    <row r="93" spans="1:13" ht="14.25" customHeight="1">
      <c r="M93" s="171"/>
    </row>
    <row r="94" spans="1:13" ht="14.25" customHeight="1">
      <c r="M94" s="171"/>
    </row>
    <row r="95" spans="1:13" ht="14.25" customHeight="1">
      <c r="M95" s="171"/>
    </row>
    <row r="96" spans="1:13" ht="14.25" customHeight="1">
      <c r="A96" s="171"/>
      <c r="B96" s="171"/>
      <c r="C96" s="171"/>
      <c r="D96" s="171"/>
      <c r="E96" s="171"/>
      <c r="F96" s="171"/>
      <c r="G96" s="171"/>
      <c r="H96" s="171"/>
      <c r="I96" s="171"/>
      <c r="J96" s="171"/>
      <c r="K96" s="171"/>
      <c r="L96" s="171"/>
      <c r="M96" s="171"/>
    </row>
    <row r="97" spans="1:13" ht="14.25" customHeight="1">
      <c r="A97" s="171"/>
      <c r="B97" s="171"/>
      <c r="C97" s="171"/>
      <c r="D97" s="171"/>
      <c r="E97" s="171"/>
      <c r="F97" s="171"/>
      <c r="G97" s="171"/>
      <c r="H97" s="171"/>
      <c r="I97" s="171"/>
      <c r="J97" s="171"/>
      <c r="K97" s="171"/>
      <c r="L97" s="171"/>
      <c r="M97" s="171"/>
    </row>
    <row r="98" spans="1:13" ht="14.25" customHeight="1">
      <c r="A98" s="171"/>
      <c r="B98" s="171"/>
      <c r="C98" s="171"/>
      <c r="D98" s="171"/>
      <c r="E98" s="171"/>
      <c r="F98" s="171"/>
      <c r="G98" s="171"/>
      <c r="H98" s="171"/>
      <c r="I98" s="171"/>
      <c r="J98" s="171"/>
      <c r="K98" s="171"/>
      <c r="L98" s="171"/>
      <c r="M98" s="171"/>
    </row>
    <row r="99" spans="1:13" ht="14.25" customHeight="1">
      <c r="A99" s="171"/>
      <c r="B99" s="171"/>
      <c r="C99" s="171"/>
      <c r="D99" s="171"/>
      <c r="E99" s="171"/>
      <c r="F99" s="171"/>
      <c r="G99" s="171"/>
      <c r="H99" s="171"/>
      <c r="I99" s="171"/>
      <c r="J99" s="171"/>
      <c r="K99" s="171"/>
      <c r="L99" s="171"/>
      <c r="M99" s="171"/>
    </row>
    <row r="100" spans="1:13" ht="14.25" customHeight="1">
      <c r="A100" s="171"/>
      <c r="B100" s="171"/>
      <c r="C100" s="171"/>
      <c r="D100" s="171"/>
      <c r="E100" s="171"/>
      <c r="F100" s="171"/>
      <c r="G100" s="171"/>
      <c r="H100" s="171"/>
      <c r="I100" s="171"/>
      <c r="J100" s="171"/>
      <c r="K100" s="171"/>
      <c r="L100" s="171"/>
      <c r="M100" s="171"/>
    </row>
    <row r="101" spans="1:13" ht="14.25" customHeight="1">
      <c r="A101" s="171"/>
      <c r="B101" s="171"/>
      <c r="C101" s="171"/>
      <c r="D101" s="171"/>
      <c r="E101" s="171"/>
      <c r="F101" s="171"/>
      <c r="G101" s="171"/>
      <c r="H101" s="171"/>
      <c r="I101" s="171"/>
      <c r="J101" s="171"/>
      <c r="K101" s="171"/>
      <c r="L101" s="171"/>
      <c r="M101" s="171"/>
    </row>
    <row r="102" spans="1:13" ht="14.25" customHeight="1">
      <c r="A102" s="171"/>
      <c r="B102" s="171"/>
      <c r="C102" s="171"/>
      <c r="D102" s="171"/>
      <c r="E102" s="171"/>
      <c r="F102" s="171"/>
      <c r="G102" s="171"/>
      <c r="H102" s="171"/>
      <c r="I102" s="171"/>
      <c r="J102" s="171"/>
      <c r="K102" s="171"/>
      <c r="L102" s="171"/>
      <c r="M102" s="171"/>
    </row>
    <row r="103" spans="1:13" ht="14.25" customHeight="1">
      <c r="A103" s="171"/>
      <c r="B103" s="171"/>
      <c r="C103" s="171"/>
      <c r="D103" s="171"/>
      <c r="E103" s="171"/>
      <c r="F103" s="171"/>
      <c r="G103" s="171"/>
      <c r="H103" s="171"/>
      <c r="I103" s="171"/>
      <c r="J103" s="171"/>
      <c r="K103" s="171"/>
      <c r="L103" s="171"/>
      <c r="M103" s="171"/>
    </row>
    <row r="104" spans="1:13" ht="24.75" customHeight="1">
      <c r="A104" s="171"/>
      <c r="B104" s="171"/>
      <c r="C104" s="171"/>
      <c r="D104" s="171"/>
      <c r="E104" s="171"/>
      <c r="F104" s="171"/>
      <c r="G104" s="171"/>
      <c r="H104" s="171"/>
      <c r="I104" s="171"/>
      <c r="J104" s="171"/>
      <c r="K104" s="171"/>
      <c r="L104" s="171"/>
      <c r="M104" s="171"/>
    </row>
    <row r="105" spans="1:13" ht="14.25" customHeight="1">
      <c r="A105" s="171"/>
      <c r="B105" s="171"/>
      <c r="C105" s="171"/>
      <c r="D105" s="171"/>
      <c r="E105" s="171"/>
      <c r="F105" s="171"/>
      <c r="G105" s="171"/>
      <c r="H105" s="171"/>
      <c r="I105" s="171"/>
      <c r="J105" s="171"/>
      <c r="K105" s="171"/>
      <c r="L105" s="171"/>
      <c r="M105" s="171"/>
    </row>
    <row r="106" spans="1:13" ht="14.25" customHeight="1">
      <c r="A106" s="171"/>
      <c r="B106" s="171"/>
      <c r="C106" s="171"/>
      <c r="D106" s="171"/>
      <c r="E106" s="171"/>
      <c r="F106" s="171"/>
      <c r="G106" s="171"/>
      <c r="H106" s="171"/>
      <c r="I106" s="171"/>
      <c r="J106" s="171"/>
      <c r="K106" s="171"/>
      <c r="L106" s="171"/>
      <c r="M106" s="171"/>
    </row>
    <row r="107" spans="1:13" ht="14.25" customHeight="1">
      <c r="A107" s="171"/>
      <c r="B107" s="171"/>
      <c r="C107" s="171"/>
      <c r="D107" s="171"/>
      <c r="E107" s="171"/>
      <c r="F107" s="171"/>
      <c r="G107" s="171"/>
      <c r="H107" s="171"/>
      <c r="I107" s="171"/>
      <c r="J107" s="171"/>
      <c r="K107" s="171"/>
      <c r="L107" s="171"/>
      <c r="M107" s="171"/>
    </row>
    <row r="108" spans="1:13" ht="14.25" customHeight="1">
      <c r="A108" s="171"/>
      <c r="B108" s="171"/>
      <c r="C108" s="171"/>
      <c r="D108" s="171"/>
      <c r="E108" s="171"/>
      <c r="F108" s="171"/>
      <c r="G108" s="171"/>
      <c r="H108" s="171"/>
      <c r="I108" s="171"/>
      <c r="J108" s="171"/>
      <c r="K108" s="171"/>
      <c r="L108" s="171"/>
      <c r="M108" s="171"/>
    </row>
    <row r="109" spans="1:13" ht="14.25" customHeight="1">
      <c r="A109" s="171"/>
      <c r="B109" s="171"/>
      <c r="C109" s="171"/>
      <c r="D109" s="171"/>
      <c r="E109" s="171"/>
      <c r="F109" s="171"/>
      <c r="G109" s="171"/>
      <c r="H109" s="171"/>
      <c r="I109" s="171"/>
      <c r="J109" s="171"/>
      <c r="K109" s="171"/>
      <c r="L109" s="171"/>
      <c r="M109" s="171"/>
    </row>
    <row r="110" spans="1:13" ht="14.25" customHeight="1">
      <c r="A110" s="171"/>
      <c r="B110" s="171"/>
      <c r="C110" s="171"/>
      <c r="D110" s="171"/>
      <c r="E110" s="171"/>
      <c r="F110" s="171"/>
      <c r="G110" s="171"/>
      <c r="H110" s="171"/>
      <c r="I110" s="171"/>
      <c r="J110" s="171"/>
      <c r="K110" s="171"/>
      <c r="L110" s="171"/>
      <c r="M110" s="171"/>
    </row>
    <row r="111" spans="1:13" ht="14.25" customHeight="1">
      <c r="A111" s="171"/>
      <c r="B111" s="171"/>
      <c r="C111" s="171"/>
      <c r="D111" s="171"/>
      <c r="E111" s="171"/>
      <c r="F111" s="171"/>
      <c r="G111" s="171"/>
      <c r="H111" s="171"/>
      <c r="I111" s="171"/>
      <c r="J111" s="171"/>
      <c r="K111" s="171"/>
      <c r="L111" s="171"/>
      <c r="M111" s="171"/>
    </row>
    <row r="112" spans="1:13" ht="14.25" customHeight="1">
      <c r="A112" s="171"/>
      <c r="B112" s="171"/>
      <c r="C112" s="171"/>
      <c r="D112" s="171"/>
      <c r="E112" s="171"/>
      <c r="F112" s="171"/>
      <c r="G112" s="171"/>
      <c r="H112" s="171"/>
      <c r="I112" s="171"/>
      <c r="J112" s="171"/>
      <c r="K112" s="171"/>
      <c r="L112" s="171"/>
      <c r="M112" s="171"/>
    </row>
    <row r="113" spans="1:13" ht="14.25" customHeight="1">
      <c r="A113" s="171"/>
      <c r="B113" s="171"/>
      <c r="C113" s="171"/>
      <c r="D113" s="171"/>
      <c r="E113" s="171"/>
      <c r="F113" s="171"/>
      <c r="G113" s="171"/>
      <c r="H113" s="171"/>
      <c r="I113" s="171"/>
      <c r="J113" s="171"/>
      <c r="K113" s="171"/>
      <c r="L113" s="171"/>
      <c r="M113" s="171"/>
    </row>
    <row r="114" spans="1:13" ht="14.25" customHeight="1">
      <c r="A114" s="171"/>
      <c r="B114" s="171"/>
      <c r="C114" s="171"/>
      <c r="D114" s="171"/>
      <c r="E114" s="171"/>
      <c r="F114" s="171"/>
      <c r="G114" s="171"/>
      <c r="H114" s="171"/>
      <c r="I114" s="171"/>
      <c r="J114" s="171"/>
      <c r="K114" s="171"/>
      <c r="L114" s="171"/>
      <c r="M114" s="171"/>
    </row>
    <row r="115" spans="1:13" ht="14.25" customHeight="1">
      <c r="A115" s="171"/>
      <c r="B115" s="171"/>
      <c r="C115" s="171"/>
      <c r="D115" s="171"/>
      <c r="E115" s="171"/>
      <c r="F115" s="171"/>
      <c r="G115" s="171"/>
      <c r="H115" s="171"/>
      <c r="I115" s="171"/>
      <c r="J115" s="171"/>
      <c r="K115" s="171"/>
      <c r="L115" s="171"/>
      <c r="M115" s="171"/>
    </row>
    <row r="116" spans="1:13" ht="14.25" customHeight="1">
      <c r="A116" s="171"/>
      <c r="B116" s="171"/>
      <c r="C116" s="171"/>
      <c r="D116" s="171"/>
      <c r="E116" s="171"/>
      <c r="F116" s="171"/>
      <c r="G116" s="171"/>
      <c r="H116" s="171"/>
      <c r="I116" s="171"/>
      <c r="J116" s="171"/>
      <c r="K116" s="171"/>
      <c r="L116" s="171"/>
      <c r="M116" s="171"/>
    </row>
    <row r="117" spans="1:13" ht="14.25" customHeight="1">
      <c r="A117" s="171"/>
      <c r="B117" s="171"/>
      <c r="C117" s="171"/>
      <c r="D117" s="171"/>
      <c r="E117" s="171"/>
      <c r="F117" s="171"/>
      <c r="G117" s="171"/>
      <c r="H117" s="171"/>
      <c r="I117" s="171"/>
      <c r="J117" s="171"/>
      <c r="K117" s="171"/>
      <c r="L117" s="171"/>
      <c r="M117" s="171"/>
    </row>
    <row r="118" spans="1:13" ht="14.25" customHeight="1">
      <c r="A118" s="171"/>
      <c r="B118" s="171"/>
      <c r="C118" s="171"/>
      <c r="D118" s="171"/>
      <c r="E118" s="171"/>
      <c r="F118" s="171"/>
      <c r="G118" s="171"/>
      <c r="H118" s="171"/>
      <c r="I118" s="171"/>
      <c r="J118" s="171"/>
      <c r="K118" s="171"/>
      <c r="L118" s="171"/>
      <c r="M118" s="171"/>
    </row>
    <row r="119" spans="1:13" ht="14.25" customHeight="1">
      <c r="A119" s="171"/>
      <c r="B119" s="171"/>
      <c r="C119" s="171"/>
      <c r="D119" s="171"/>
      <c r="E119" s="171"/>
      <c r="F119" s="171"/>
      <c r="G119" s="171"/>
      <c r="H119" s="171"/>
      <c r="I119" s="171"/>
      <c r="J119" s="171"/>
      <c r="K119" s="171"/>
      <c r="L119" s="171"/>
      <c r="M119" s="171"/>
    </row>
    <row r="120" spans="1:13" ht="14.25" customHeight="1">
      <c r="A120" s="171"/>
      <c r="B120" s="171"/>
      <c r="C120" s="171"/>
      <c r="D120" s="171"/>
      <c r="E120" s="171"/>
      <c r="F120" s="171"/>
      <c r="G120" s="171"/>
      <c r="H120" s="171"/>
      <c r="I120" s="171"/>
      <c r="J120" s="171"/>
      <c r="K120" s="171"/>
      <c r="L120" s="171"/>
      <c r="M120" s="171"/>
    </row>
    <row r="121" spans="1:13" ht="14.25" customHeight="1">
      <c r="A121" s="171"/>
      <c r="B121" s="171"/>
      <c r="C121" s="171"/>
      <c r="D121" s="171"/>
      <c r="E121" s="171"/>
      <c r="F121" s="171"/>
      <c r="G121" s="171"/>
      <c r="H121" s="171"/>
      <c r="I121" s="171"/>
      <c r="J121" s="171"/>
      <c r="K121" s="171"/>
      <c r="L121" s="171"/>
      <c r="M121" s="171"/>
    </row>
    <row r="122" spans="1:13" ht="14.25" customHeight="1">
      <c r="A122" s="171"/>
      <c r="B122" s="171"/>
      <c r="C122" s="171"/>
      <c r="D122" s="171"/>
      <c r="E122" s="171"/>
      <c r="F122" s="171"/>
      <c r="G122" s="171"/>
      <c r="H122" s="171"/>
      <c r="I122" s="171"/>
      <c r="J122" s="171"/>
      <c r="K122" s="171"/>
      <c r="L122" s="171"/>
      <c r="M122" s="171"/>
    </row>
    <row r="123" spans="1:13" ht="14.25" customHeight="1">
      <c r="A123" s="171"/>
      <c r="B123" s="171"/>
      <c r="C123" s="171"/>
      <c r="D123" s="171"/>
      <c r="E123" s="171"/>
      <c r="F123" s="171"/>
      <c r="G123" s="171"/>
      <c r="H123" s="171"/>
      <c r="I123" s="171"/>
      <c r="J123" s="171"/>
      <c r="K123" s="171"/>
      <c r="L123" s="171"/>
      <c r="M123" s="171"/>
    </row>
    <row r="124" spans="1:13" ht="14.25" customHeight="1">
      <c r="A124" s="171"/>
      <c r="B124" s="171"/>
      <c r="C124" s="171"/>
      <c r="D124" s="171"/>
      <c r="E124" s="171"/>
      <c r="F124" s="171"/>
      <c r="G124" s="171"/>
      <c r="H124" s="171"/>
      <c r="I124" s="171"/>
      <c r="J124" s="171"/>
      <c r="K124" s="171"/>
      <c r="L124" s="171"/>
      <c r="M124" s="171"/>
    </row>
    <row r="125" spans="1:13" ht="14.25" customHeight="1">
      <c r="A125" s="171"/>
      <c r="B125" s="171"/>
      <c r="C125" s="171"/>
      <c r="D125" s="171"/>
      <c r="E125" s="171"/>
      <c r="F125" s="171"/>
      <c r="G125" s="171"/>
      <c r="H125" s="171"/>
      <c r="I125" s="171"/>
      <c r="J125" s="171"/>
      <c r="K125" s="171"/>
      <c r="L125" s="171"/>
      <c r="M125" s="171"/>
    </row>
    <row r="126" spans="1:13" ht="14.25" customHeight="1">
      <c r="A126" s="171"/>
      <c r="B126" s="171"/>
      <c r="C126" s="171"/>
      <c r="D126" s="171"/>
      <c r="E126" s="171"/>
      <c r="F126" s="171"/>
      <c r="G126" s="171"/>
      <c r="H126" s="171"/>
      <c r="I126" s="171"/>
      <c r="J126" s="171"/>
      <c r="K126" s="171"/>
      <c r="L126" s="171"/>
      <c r="M126" s="171"/>
    </row>
    <row r="127" spans="1:13" ht="14.25" customHeight="1">
      <c r="A127" s="171"/>
      <c r="B127" s="171"/>
      <c r="C127" s="171"/>
      <c r="D127" s="171"/>
      <c r="E127" s="171"/>
      <c r="F127" s="171"/>
      <c r="G127" s="171"/>
      <c r="H127" s="171"/>
      <c r="I127" s="171"/>
      <c r="J127" s="171"/>
      <c r="K127" s="171"/>
      <c r="L127" s="171"/>
      <c r="M127" s="171"/>
    </row>
    <row r="128" spans="1:13" ht="14.25" customHeight="1">
      <c r="A128" s="171"/>
      <c r="B128" s="171"/>
      <c r="C128" s="171"/>
      <c r="D128" s="171"/>
      <c r="E128" s="171"/>
      <c r="F128" s="171"/>
      <c r="G128" s="171"/>
      <c r="H128" s="171"/>
      <c r="I128" s="171"/>
      <c r="J128" s="171"/>
      <c r="K128" s="171"/>
      <c r="L128" s="171"/>
      <c r="M128" s="171"/>
    </row>
    <row r="129" spans="1:13" ht="14.25" customHeight="1">
      <c r="A129" s="171"/>
      <c r="B129" s="171"/>
      <c r="C129" s="171"/>
      <c r="D129" s="171"/>
      <c r="E129" s="171"/>
      <c r="F129" s="171"/>
      <c r="G129" s="171"/>
      <c r="H129" s="171"/>
      <c r="I129" s="171"/>
      <c r="J129" s="171"/>
      <c r="K129" s="171"/>
      <c r="L129" s="171"/>
      <c r="M129" s="171"/>
    </row>
    <row r="130" spans="1:13" ht="14.25" customHeight="1">
      <c r="A130" s="171"/>
      <c r="B130" s="171"/>
      <c r="C130" s="171"/>
      <c r="D130" s="171"/>
      <c r="E130" s="171"/>
      <c r="F130" s="171"/>
      <c r="G130" s="171"/>
      <c r="H130" s="171"/>
      <c r="I130" s="171"/>
      <c r="J130" s="171"/>
      <c r="K130" s="171"/>
      <c r="L130" s="171"/>
      <c r="M130" s="171"/>
    </row>
    <row r="131" spans="1:13" ht="14.25" customHeight="1">
      <c r="A131" s="171"/>
      <c r="B131" s="171"/>
      <c r="C131" s="171"/>
      <c r="D131" s="171"/>
      <c r="E131" s="171"/>
      <c r="F131" s="171"/>
      <c r="G131" s="171"/>
      <c r="H131" s="171"/>
      <c r="I131" s="171"/>
      <c r="J131" s="171"/>
      <c r="K131" s="171"/>
      <c r="L131" s="171"/>
      <c r="M131" s="171"/>
    </row>
    <row r="132" spans="1:13" ht="14.25" customHeight="1">
      <c r="A132" s="171"/>
      <c r="B132" s="171"/>
      <c r="C132" s="171"/>
      <c r="D132" s="171"/>
      <c r="E132" s="171"/>
      <c r="F132" s="171"/>
      <c r="G132" s="171"/>
      <c r="H132" s="171"/>
      <c r="I132" s="171"/>
      <c r="J132" s="171"/>
      <c r="K132" s="171"/>
      <c r="L132" s="171"/>
      <c r="M132" s="171"/>
    </row>
    <row r="133" spans="1:13" ht="14.25" customHeight="1">
      <c r="A133" s="171"/>
      <c r="B133" s="171"/>
      <c r="C133" s="171"/>
      <c r="D133" s="171"/>
      <c r="E133" s="171"/>
      <c r="F133" s="171"/>
      <c r="G133" s="171"/>
      <c r="H133" s="171"/>
      <c r="I133" s="171"/>
      <c r="J133" s="171"/>
      <c r="K133" s="171"/>
      <c r="L133" s="171"/>
      <c r="M133" s="171"/>
    </row>
    <row r="134" spans="1:13" ht="14.25" customHeight="1">
      <c r="A134" s="171"/>
      <c r="B134" s="171"/>
      <c r="C134" s="171"/>
      <c r="D134" s="171"/>
      <c r="E134" s="171"/>
      <c r="F134" s="171"/>
      <c r="G134" s="171"/>
      <c r="H134" s="171"/>
      <c r="I134" s="171"/>
      <c r="J134" s="171"/>
      <c r="K134" s="171"/>
      <c r="L134" s="171"/>
      <c r="M134" s="171"/>
    </row>
    <row r="135" spans="1:13" ht="14.25" customHeight="1">
      <c r="A135" s="171"/>
      <c r="B135" s="171"/>
      <c r="C135" s="171"/>
      <c r="D135" s="171"/>
      <c r="E135" s="171"/>
      <c r="F135" s="171"/>
      <c r="G135" s="171"/>
      <c r="H135" s="171"/>
      <c r="I135" s="171"/>
      <c r="J135" s="171"/>
      <c r="K135" s="171"/>
      <c r="L135" s="171"/>
      <c r="M135" s="171"/>
    </row>
  </sheetData>
  <mergeCells count="14">
    <mergeCell ref="M8:M9"/>
    <mergeCell ref="A91:L92"/>
    <mergeCell ref="A8:A9"/>
    <mergeCell ref="B8:C8"/>
    <mergeCell ref="D8:F8"/>
    <mergeCell ref="G8:J8"/>
    <mergeCell ref="K8:L8"/>
    <mergeCell ref="A1:M1"/>
    <mergeCell ref="A6:M6"/>
    <mergeCell ref="A7:M7"/>
    <mergeCell ref="A4:M4"/>
    <mergeCell ref="A2:M2"/>
    <mergeCell ref="A3:M3"/>
    <mergeCell ref="A5:M5"/>
  </mergeCells>
  <conditionalFormatting sqref="H11">
    <cfRule type="cellIs" dxfId="3" priority="1" operator="lessThan">
      <formula>$G$11</formula>
    </cfRule>
  </conditionalFormatting>
  <printOptions horizontalCentered="1"/>
  <pageMargins left="0.39370078740157483" right="0.39370078740157483" top="0.39370078740157483" bottom="0.39370078740157483" header="0.31496062992125984" footer="0.31496062992125984"/>
  <pageSetup paperSize="9" scale="49" orientation="landscape" r:id="rId1"/>
  <rowBreaks count="1" manualBreakCount="1">
    <brk id="52"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93"/>
  <sheetViews>
    <sheetView view="pageBreakPreview" zoomScale="90" zoomScaleNormal="160" zoomScaleSheetLayoutView="90" workbookViewId="0">
      <pane ySplit="11" topLeftCell="A72" activePane="bottomLeft" state="frozen"/>
      <selection pane="bottomLeft" activeCell="A85" sqref="A85:XFD85"/>
    </sheetView>
  </sheetViews>
  <sheetFormatPr defaultColWidth="30.85546875" defaultRowHeight="15"/>
  <cols>
    <col min="1" max="1" width="26.42578125" customWidth="1"/>
    <col min="2" max="2" width="12.85546875" customWidth="1"/>
    <col min="3" max="3" width="11.5703125" style="16" customWidth="1"/>
    <col min="4" max="4" width="10.85546875" style="16" bestFit="1" customWidth="1"/>
    <col min="5" max="5" width="20.28515625" style="16" customWidth="1"/>
    <col min="6" max="6" width="12.140625" style="16" customWidth="1"/>
    <col min="7" max="7" width="20" style="16" customWidth="1"/>
    <col min="8" max="8" width="13.140625" style="16" customWidth="1"/>
    <col min="9" max="9" width="24" style="16" hidden="1" customWidth="1"/>
    <col min="10" max="10" width="12" style="16" customWidth="1"/>
    <col min="11" max="11" width="20.140625" style="16" customWidth="1"/>
    <col min="12" max="12" width="13.5703125" style="16" customWidth="1"/>
    <col min="13" max="13" width="12" customWidth="1"/>
  </cols>
  <sheetData>
    <row r="1" spans="1:17" ht="21">
      <c r="A1" s="672" t="s">
        <v>70</v>
      </c>
      <c r="B1" s="672"/>
      <c r="C1" s="672"/>
      <c r="D1" s="672"/>
      <c r="E1" s="672"/>
      <c r="F1" s="672"/>
      <c r="G1" s="672"/>
      <c r="H1" s="672"/>
      <c r="I1" s="672"/>
      <c r="J1" s="672"/>
      <c r="K1" s="672"/>
      <c r="L1" s="672"/>
      <c r="M1" s="672"/>
      <c r="N1" s="1"/>
      <c r="O1" s="1"/>
    </row>
    <row r="2" spans="1:17" s="25" customFormat="1" ht="9.75" customHeight="1">
      <c r="A2" s="719"/>
      <c r="B2" s="719"/>
      <c r="C2" s="719"/>
      <c r="D2" s="719"/>
      <c r="E2" s="719"/>
      <c r="F2" s="719"/>
      <c r="G2" s="719"/>
      <c r="H2" s="719"/>
      <c r="I2" s="719"/>
      <c r="J2" s="719"/>
      <c r="K2" s="719"/>
      <c r="L2" s="719"/>
      <c r="M2" s="719"/>
      <c r="N2" s="1"/>
      <c r="O2" s="1"/>
    </row>
    <row r="3" spans="1:17" ht="23.25">
      <c r="A3" s="714" t="s">
        <v>645</v>
      </c>
      <c r="B3" s="714"/>
      <c r="C3" s="714"/>
      <c r="D3" s="714"/>
      <c r="E3" s="714"/>
      <c r="F3" s="714"/>
      <c r="G3" s="714"/>
      <c r="H3" s="714"/>
      <c r="I3" s="714"/>
      <c r="J3" s="714"/>
      <c r="K3" s="714"/>
      <c r="L3" s="714"/>
      <c r="M3" s="714"/>
      <c r="N3" s="13"/>
      <c r="O3" s="13"/>
    </row>
    <row r="4" spans="1:17" ht="8.25" customHeight="1">
      <c r="A4" s="721"/>
      <c r="B4" s="721"/>
      <c r="C4" s="721"/>
      <c r="D4" s="721"/>
      <c r="E4" s="721"/>
      <c r="F4" s="721"/>
      <c r="G4" s="721"/>
      <c r="H4" s="721"/>
      <c r="I4" s="721"/>
      <c r="J4" s="721"/>
      <c r="K4" s="721"/>
      <c r="L4" s="721"/>
      <c r="M4" s="721"/>
      <c r="N4" s="13"/>
      <c r="O4" s="13"/>
    </row>
    <row r="5" spans="1:17" ht="18.75">
      <c r="A5" s="673" t="s">
        <v>249</v>
      </c>
      <c r="B5" s="673"/>
      <c r="C5" s="673"/>
      <c r="D5" s="673"/>
      <c r="E5" s="673"/>
      <c r="F5" s="673"/>
      <c r="G5" s="673"/>
      <c r="H5" s="673"/>
      <c r="I5" s="673"/>
      <c r="J5" s="673"/>
      <c r="K5" s="673"/>
      <c r="L5" s="673"/>
      <c r="M5" s="673"/>
      <c r="N5" s="4"/>
      <c r="O5" s="4"/>
      <c r="P5" s="4"/>
      <c r="Q5" s="4"/>
    </row>
    <row r="6" spans="1:17" ht="18.75">
      <c r="A6" s="673" t="s">
        <v>381</v>
      </c>
      <c r="B6" s="673"/>
      <c r="C6" s="673"/>
      <c r="D6" s="673"/>
      <c r="E6" s="673"/>
      <c r="F6" s="673"/>
      <c r="G6" s="673"/>
      <c r="H6" s="673"/>
      <c r="I6" s="673"/>
      <c r="J6" s="673"/>
      <c r="K6" s="673"/>
      <c r="L6" s="673"/>
      <c r="M6" s="673"/>
      <c r="N6" s="4"/>
      <c r="O6" s="4"/>
      <c r="P6" s="4"/>
      <c r="Q6" s="4"/>
    </row>
    <row r="7" spans="1:17" ht="25.5" customHeight="1">
      <c r="A7" s="720" t="s">
        <v>673</v>
      </c>
      <c r="B7" s="720"/>
      <c r="C7" s="720"/>
      <c r="D7" s="720"/>
      <c r="E7" s="720"/>
      <c r="F7" s="720"/>
      <c r="G7" s="720"/>
      <c r="H7" s="720"/>
      <c r="I7" s="720"/>
      <c r="J7" s="720"/>
      <c r="K7" s="720"/>
      <c r="L7" s="720"/>
      <c r="M7" s="720"/>
      <c r="N7" s="4"/>
      <c r="O7" s="4"/>
      <c r="P7" s="4"/>
      <c r="Q7" s="4"/>
    </row>
    <row r="8" spans="1:17" s="25" customFormat="1" ht="35.25" customHeight="1">
      <c r="A8" s="722" t="s">
        <v>71</v>
      </c>
      <c r="B8" s="684">
        <v>2017</v>
      </c>
      <c r="C8" s="686"/>
      <c r="D8" s="684">
        <v>2018</v>
      </c>
      <c r="E8" s="685"/>
      <c r="F8" s="686"/>
      <c r="G8" s="684">
        <v>2019</v>
      </c>
      <c r="H8" s="685"/>
      <c r="I8" s="685"/>
      <c r="J8" s="686"/>
      <c r="K8" s="678">
        <v>2020</v>
      </c>
      <c r="L8" s="680"/>
      <c r="M8" s="683" t="s">
        <v>72</v>
      </c>
      <c r="N8" s="4"/>
      <c r="O8" s="4"/>
      <c r="P8" s="4"/>
      <c r="Q8" s="4"/>
    </row>
    <row r="9" spans="1:17" ht="81" customHeight="1">
      <c r="A9" s="722"/>
      <c r="B9" s="229" t="s">
        <v>657</v>
      </c>
      <c r="C9" s="73" t="s">
        <v>98</v>
      </c>
      <c r="D9" s="598" t="s">
        <v>660</v>
      </c>
      <c r="E9" s="73" t="s">
        <v>628</v>
      </c>
      <c r="F9" s="73" t="s">
        <v>245</v>
      </c>
      <c r="G9" s="399" t="s">
        <v>629</v>
      </c>
      <c r="H9" s="598" t="s">
        <v>659</v>
      </c>
      <c r="I9" s="73" t="s">
        <v>548</v>
      </c>
      <c r="J9" s="73" t="s">
        <v>637</v>
      </c>
      <c r="K9" s="73" t="s">
        <v>662</v>
      </c>
      <c r="L9" s="399" t="s">
        <v>640</v>
      </c>
      <c r="M9" s="683"/>
    </row>
    <row r="10" spans="1:17" ht="15.75">
      <c r="A10" s="74"/>
      <c r="B10" s="157"/>
      <c r="C10" s="173"/>
      <c r="D10" s="600"/>
      <c r="E10" s="72"/>
      <c r="F10" s="142"/>
      <c r="G10" s="72"/>
      <c r="H10" s="600"/>
      <c r="I10" s="72"/>
      <c r="J10" s="72"/>
      <c r="K10" s="72"/>
      <c r="L10" s="72"/>
      <c r="M10" s="72"/>
    </row>
    <row r="11" spans="1:17" ht="15.75">
      <c r="A11" s="123" t="s">
        <v>0</v>
      </c>
      <c r="B11" s="196" t="s">
        <v>554</v>
      </c>
      <c r="C11" s="418">
        <f>SUM(C12:C20)</f>
        <v>3</v>
      </c>
      <c r="D11" s="599">
        <v>10</v>
      </c>
      <c r="E11" s="14"/>
      <c r="F11" s="162">
        <v>5</v>
      </c>
      <c r="G11" s="14"/>
      <c r="H11" s="599"/>
      <c r="I11" s="14"/>
      <c r="J11" s="14"/>
      <c r="K11" s="14"/>
      <c r="L11" s="14"/>
      <c r="M11" s="14"/>
    </row>
    <row r="12" spans="1:17" ht="15.75">
      <c r="A12" s="416" t="s">
        <v>1</v>
      </c>
      <c r="B12" s="75">
        <v>0</v>
      </c>
      <c r="C12" s="419">
        <v>0</v>
      </c>
      <c r="D12" s="600">
        <v>0</v>
      </c>
      <c r="E12" s="69" t="s">
        <v>330</v>
      </c>
      <c r="F12" s="142">
        <v>0</v>
      </c>
      <c r="G12" s="142">
        <v>0</v>
      </c>
      <c r="H12" s="600">
        <v>0</v>
      </c>
      <c r="I12" s="69"/>
      <c r="J12" s="69">
        <v>0</v>
      </c>
      <c r="K12" s="69"/>
      <c r="L12" s="69"/>
      <c r="M12" s="72" t="s">
        <v>77</v>
      </c>
    </row>
    <row r="13" spans="1:17" ht="15.75">
      <c r="A13" s="416" t="s">
        <v>2</v>
      </c>
      <c r="B13" s="75">
        <v>1</v>
      </c>
      <c r="C13" s="419">
        <v>1</v>
      </c>
      <c r="D13" s="600">
        <v>1</v>
      </c>
      <c r="E13" s="69" t="s">
        <v>330</v>
      </c>
      <c r="F13" s="142">
        <v>1</v>
      </c>
      <c r="G13" s="142">
        <v>0</v>
      </c>
      <c r="H13" s="600">
        <v>0</v>
      </c>
      <c r="I13" s="69"/>
      <c r="J13" s="69">
        <v>1</v>
      </c>
      <c r="K13" s="69"/>
      <c r="L13" s="69"/>
      <c r="M13" s="72" t="s">
        <v>77</v>
      </c>
    </row>
    <row r="14" spans="1:17" ht="15.75">
      <c r="A14" s="416" t="s">
        <v>3</v>
      </c>
      <c r="B14" s="75">
        <v>2</v>
      </c>
      <c r="C14" s="419">
        <v>0</v>
      </c>
      <c r="D14" s="600">
        <v>2</v>
      </c>
      <c r="E14" s="69" t="s">
        <v>330</v>
      </c>
      <c r="F14" s="142">
        <v>1</v>
      </c>
      <c r="G14" s="142">
        <v>2</v>
      </c>
      <c r="H14" s="600">
        <v>2</v>
      </c>
      <c r="I14" s="341"/>
      <c r="J14" s="341">
        <v>2</v>
      </c>
      <c r="K14" s="341"/>
      <c r="L14" s="341"/>
      <c r="M14" s="72" t="s">
        <v>77</v>
      </c>
    </row>
    <row r="15" spans="1:17" ht="15.75">
      <c r="A15" s="416" t="s">
        <v>4</v>
      </c>
      <c r="B15" s="75">
        <v>0</v>
      </c>
      <c r="C15" s="419">
        <v>0</v>
      </c>
      <c r="D15" s="600">
        <v>0</v>
      </c>
      <c r="E15" s="69" t="s">
        <v>330</v>
      </c>
      <c r="F15" s="142">
        <v>0</v>
      </c>
      <c r="G15" s="142">
        <v>0</v>
      </c>
      <c r="H15" s="600">
        <v>0</v>
      </c>
      <c r="I15" s="341"/>
      <c r="J15" s="341">
        <v>0</v>
      </c>
      <c r="K15" s="341"/>
      <c r="L15" s="341"/>
      <c r="M15" s="72" t="s">
        <v>77</v>
      </c>
    </row>
    <row r="16" spans="1:17" ht="15.75">
      <c r="A16" s="416" t="s">
        <v>5</v>
      </c>
      <c r="B16" s="75">
        <v>0</v>
      </c>
      <c r="C16" s="419">
        <v>0</v>
      </c>
      <c r="D16" s="600">
        <v>0</v>
      </c>
      <c r="E16" s="69" t="s">
        <v>330</v>
      </c>
      <c r="F16" s="142">
        <v>0</v>
      </c>
      <c r="G16" s="142">
        <v>0</v>
      </c>
      <c r="H16" s="600">
        <v>0</v>
      </c>
      <c r="I16" s="341"/>
      <c r="J16" s="341">
        <v>0</v>
      </c>
      <c r="K16" s="341"/>
      <c r="L16" s="341"/>
      <c r="M16" s="72" t="s">
        <v>77</v>
      </c>
    </row>
    <row r="17" spans="1:13" ht="15.75">
      <c r="A17" s="416" t="s">
        <v>6</v>
      </c>
      <c r="B17" s="75">
        <v>5</v>
      </c>
      <c r="C17" s="419">
        <v>0</v>
      </c>
      <c r="D17" s="600">
        <v>0</v>
      </c>
      <c r="E17" s="69" t="s">
        <v>330</v>
      </c>
      <c r="F17" s="142">
        <v>0</v>
      </c>
      <c r="G17" s="142">
        <v>0</v>
      </c>
      <c r="H17" s="600">
        <v>0</v>
      </c>
      <c r="I17" s="69"/>
      <c r="J17" s="69">
        <v>0</v>
      </c>
      <c r="K17" s="69"/>
      <c r="L17" s="69"/>
      <c r="M17" s="72" t="s">
        <v>77</v>
      </c>
    </row>
    <row r="18" spans="1:13" ht="15.75">
      <c r="A18" s="416" t="s">
        <v>7</v>
      </c>
      <c r="B18" s="75">
        <v>0</v>
      </c>
      <c r="C18" s="419">
        <v>0</v>
      </c>
      <c r="D18" s="600">
        <v>1</v>
      </c>
      <c r="E18" s="69" t="s">
        <v>330</v>
      </c>
      <c r="F18" s="142">
        <v>0</v>
      </c>
      <c r="G18" s="142">
        <v>0</v>
      </c>
      <c r="H18" s="600">
        <v>0</v>
      </c>
      <c r="I18" s="69"/>
      <c r="J18" s="69">
        <v>1</v>
      </c>
      <c r="K18" s="69"/>
      <c r="L18" s="69"/>
      <c r="M18" s="72" t="s">
        <v>77</v>
      </c>
    </row>
    <row r="19" spans="1:13" ht="15.75">
      <c r="A19" s="416" t="s">
        <v>8</v>
      </c>
      <c r="B19" s="75">
        <v>3</v>
      </c>
      <c r="C19" s="419">
        <v>2</v>
      </c>
      <c r="D19" s="600">
        <v>6</v>
      </c>
      <c r="E19" s="69" t="s">
        <v>377</v>
      </c>
      <c r="F19" s="142">
        <v>2</v>
      </c>
      <c r="G19" s="69" t="s">
        <v>464</v>
      </c>
      <c r="H19" s="600">
        <v>4</v>
      </c>
      <c r="I19" s="69"/>
      <c r="J19" s="69">
        <v>4</v>
      </c>
      <c r="K19" s="69"/>
      <c r="L19" s="69"/>
      <c r="M19" s="72" t="s">
        <v>77</v>
      </c>
    </row>
    <row r="20" spans="1:13" ht="15.75">
      <c r="A20" s="416" t="s">
        <v>9</v>
      </c>
      <c r="B20" s="75">
        <v>0</v>
      </c>
      <c r="C20" s="419">
        <v>0</v>
      </c>
      <c r="D20" s="600">
        <v>0</v>
      </c>
      <c r="E20" s="69" t="s">
        <v>330</v>
      </c>
      <c r="F20" s="142">
        <v>1</v>
      </c>
      <c r="G20" s="142">
        <v>1</v>
      </c>
      <c r="H20" s="600">
        <v>1</v>
      </c>
      <c r="I20" s="341"/>
      <c r="J20" s="341">
        <v>0</v>
      </c>
      <c r="K20" s="341"/>
      <c r="L20" s="341"/>
      <c r="M20" s="72" t="s">
        <v>77</v>
      </c>
    </row>
    <row r="21" spans="1:13" ht="15.75">
      <c r="A21" s="417"/>
      <c r="B21" s="75"/>
      <c r="C21" s="420"/>
      <c r="D21" s="600"/>
      <c r="E21" s="64"/>
      <c r="F21" s="142"/>
      <c r="G21" s="64"/>
      <c r="H21" s="600"/>
      <c r="I21" s="64"/>
      <c r="J21" s="64"/>
      <c r="K21" s="64"/>
      <c r="L21" s="64"/>
      <c r="M21" s="64"/>
    </row>
    <row r="22" spans="1:13" ht="15.75">
      <c r="A22" s="123" t="s">
        <v>10</v>
      </c>
      <c r="B22" s="196" t="s">
        <v>555</v>
      </c>
      <c r="C22" s="418">
        <f>SUM(C23:C28)</f>
        <v>3</v>
      </c>
      <c r="D22" s="599">
        <v>4</v>
      </c>
      <c r="E22" s="95"/>
      <c r="F22" s="162">
        <v>4</v>
      </c>
      <c r="G22" s="200"/>
      <c r="H22" s="599"/>
      <c r="I22" s="200"/>
      <c r="J22" s="200"/>
      <c r="K22" s="200"/>
      <c r="L22" s="200"/>
      <c r="M22" s="95"/>
    </row>
    <row r="23" spans="1:13" ht="15.75">
      <c r="A23" s="416" t="s">
        <v>11</v>
      </c>
      <c r="B23" s="75">
        <v>0</v>
      </c>
      <c r="C23" s="419">
        <v>0</v>
      </c>
      <c r="D23" s="600">
        <v>0</v>
      </c>
      <c r="E23" s="69" t="s">
        <v>330</v>
      </c>
      <c r="F23" s="142">
        <v>0</v>
      </c>
      <c r="G23" s="142">
        <v>0</v>
      </c>
      <c r="H23" s="600">
        <v>0</v>
      </c>
      <c r="I23" s="341"/>
      <c r="J23" s="341">
        <v>1</v>
      </c>
      <c r="K23" s="341"/>
      <c r="L23" s="341"/>
      <c r="M23" s="72" t="s">
        <v>77</v>
      </c>
    </row>
    <row r="24" spans="1:13" ht="15.75">
      <c r="A24" s="416" t="s">
        <v>12</v>
      </c>
      <c r="B24" s="75">
        <v>0</v>
      </c>
      <c r="C24" s="419">
        <v>1</v>
      </c>
      <c r="D24" s="600">
        <v>1</v>
      </c>
      <c r="E24" s="69" t="s">
        <v>330</v>
      </c>
      <c r="F24" s="142">
        <v>0</v>
      </c>
      <c r="G24" s="142">
        <v>0</v>
      </c>
      <c r="H24" s="600">
        <v>0</v>
      </c>
      <c r="I24" s="341"/>
      <c r="J24" s="341">
        <v>1</v>
      </c>
      <c r="K24" s="341"/>
      <c r="L24" s="341"/>
      <c r="M24" s="72" t="s">
        <v>77</v>
      </c>
    </row>
    <row r="25" spans="1:13" ht="15.75">
      <c r="A25" s="416" t="s">
        <v>13</v>
      </c>
      <c r="B25" s="75">
        <v>0</v>
      </c>
      <c r="C25" s="419">
        <v>0</v>
      </c>
      <c r="D25" s="600">
        <v>0</v>
      </c>
      <c r="E25" s="69" t="s">
        <v>330</v>
      </c>
      <c r="F25" s="142">
        <v>0</v>
      </c>
      <c r="G25" s="142">
        <v>0</v>
      </c>
      <c r="H25" s="600">
        <v>0</v>
      </c>
      <c r="I25" s="341"/>
      <c r="J25" s="341">
        <v>0</v>
      </c>
      <c r="K25" s="341"/>
      <c r="L25" s="341"/>
      <c r="M25" s="72" t="s">
        <v>77</v>
      </c>
    </row>
    <row r="26" spans="1:13" ht="15.75">
      <c r="A26" s="416" t="s">
        <v>14</v>
      </c>
      <c r="B26" s="75">
        <v>0</v>
      </c>
      <c r="C26" s="419">
        <v>0</v>
      </c>
      <c r="D26" s="600">
        <v>0</v>
      </c>
      <c r="E26" s="69" t="s">
        <v>330</v>
      </c>
      <c r="F26" s="142">
        <v>0</v>
      </c>
      <c r="G26" s="142">
        <v>0</v>
      </c>
      <c r="H26" s="600">
        <v>0</v>
      </c>
      <c r="I26" s="341"/>
      <c r="J26" s="341">
        <v>1</v>
      </c>
      <c r="K26" s="341"/>
      <c r="L26" s="341"/>
      <c r="M26" s="72" t="s">
        <v>77</v>
      </c>
    </row>
    <row r="27" spans="1:13" ht="15.75">
      <c r="A27" s="416" t="s">
        <v>15</v>
      </c>
      <c r="B27" s="75">
        <v>1</v>
      </c>
      <c r="C27" s="419">
        <v>2</v>
      </c>
      <c r="D27" s="600">
        <v>3</v>
      </c>
      <c r="E27" s="69" t="s">
        <v>330</v>
      </c>
      <c r="F27" s="142">
        <v>4</v>
      </c>
      <c r="G27" s="142">
        <v>4</v>
      </c>
      <c r="H27" s="600">
        <v>4</v>
      </c>
      <c r="I27" s="69"/>
      <c r="J27" s="69">
        <v>1</v>
      </c>
      <c r="K27" s="69"/>
      <c r="L27" s="69"/>
      <c r="M27" s="72" t="s">
        <v>77</v>
      </c>
    </row>
    <row r="28" spans="1:13" ht="15.75">
      <c r="A28" s="416" t="s">
        <v>16</v>
      </c>
      <c r="B28" s="75">
        <v>0</v>
      </c>
      <c r="C28" s="419">
        <v>0</v>
      </c>
      <c r="D28" s="600">
        <v>0</v>
      </c>
      <c r="E28" s="69" t="s">
        <v>330</v>
      </c>
      <c r="F28" s="142">
        <v>0</v>
      </c>
      <c r="G28" s="142">
        <v>0</v>
      </c>
      <c r="H28" s="600">
        <v>0</v>
      </c>
      <c r="I28" s="341"/>
      <c r="J28" s="341">
        <v>0</v>
      </c>
      <c r="K28" s="341"/>
      <c r="L28" s="341"/>
      <c r="M28" s="72" t="s">
        <v>77</v>
      </c>
    </row>
    <row r="29" spans="1:13" ht="15.75">
      <c r="A29" s="417"/>
      <c r="B29" s="75"/>
      <c r="C29" s="420"/>
      <c r="D29" s="600"/>
      <c r="E29" s="64"/>
      <c r="F29" s="142"/>
      <c r="G29" s="64"/>
      <c r="H29" s="600"/>
      <c r="I29" s="64"/>
      <c r="J29" s="64"/>
      <c r="K29" s="64"/>
      <c r="L29" s="64"/>
      <c r="M29" s="64"/>
    </row>
    <row r="30" spans="1:13" ht="30">
      <c r="A30" s="399" t="s">
        <v>17</v>
      </c>
      <c r="B30" s="196" t="s">
        <v>556</v>
      </c>
      <c r="C30" s="418">
        <f>SUM(C31:C38)</f>
        <v>7</v>
      </c>
      <c r="D30" s="599">
        <v>9</v>
      </c>
      <c r="E30" s="95"/>
      <c r="F30" s="162">
        <v>8</v>
      </c>
      <c r="G30" s="200"/>
      <c r="H30" s="599"/>
      <c r="I30" s="200"/>
      <c r="J30" s="200"/>
      <c r="K30" s="200"/>
      <c r="L30" s="200"/>
      <c r="M30" s="95"/>
    </row>
    <row r="31" spans="1:13" ht="15.75">
      <c r="A31" s="416" t="s">
        <v>18</v>
      </c>
      <c r="B31" s="75">
        <v>1</v>
      </c>
      <c r="C31" s="419">
        <v>1</v>
      </c>
      <c r="D31" s="600">
        <v>0</v>
      </c>
      <c r="E31" s="32" t="s">
        <v>189</v>
      </c>
      <c r="F31" s="142">
        <v>0</v>
      </c>
      <c r="G31" s="142">
        <v>0</v>
      </c>
      <c r="H31" s="600">
        <v>0</v>
      </c>
      <c r="I31" s="341"/>
      <c r="J31" s="341">
        <v>4</v>
      </c>
      <c r="K31" s="341"/>
      <c r="L31" s="341"/>
      <c r="M31" s="72" t="s">
        <v>77</v>
      </c>
    </row>
    <row r="32" spans="1:13" ht="15.75">
      <c r="A32" s="416" t="s">
        <v>19</v>
      </c>
      <c r="B32" s="75">
        <v>3</v>
      </c>
      <c r="C32" s="419">
        <v>3</v>
      </c>
      <c r="D32" s="600">
        <v>3</v>
      </c>
      <c r="E32" s="69" t="s">
        <v>380</v>
      </c>
      <c r="F32" s="142">
        <v>4</v>
      </c>
      <c r="G32" s="142">
        <v>3</v>
      </c>
      <c r="H32" s="600">
        <v>3</v>
      </c>
      <c r="I32" s="69"/>
      <c r="J32" s="69">
        <v>1</v>
      </c>
      <c r="K32" s="69"/>
      <c r="L32" s="69"/>
      <c r="M32" s="72" t="s">
        <v>77</v>
      </c>
    </row>
    <row r="33" spans="1:13" ht="15.75">
      <c r="A33" s="416" t="s">
        <v>20</v>
      </c>
      <c r="B33" s="75">
        <v>0</v>
      </c>
      <c r="C33" s="419">
        <v>1</v>
      </c>
      <c r="D33" s="600">
        <v>0</v>
      </c>
      <c r="E33" s="69" t="s">
        <v>330</v>
      </c>
      <c r="F33" s="142">
        <v>0</v>
      </c>
      <c r="G33" s="142">
        <v>0</v>
      </c>
      <c r="H33" s="600">
        <v>0</v>
      </c>
      <c r="I33" s="341"/>
      <c r="J33" s="341">
        <v>0</v>
      </c>
      <c r="K33" s="341"/>
      <c r="L33" s="341"/>
      <c r="M33" s="72" t="s">
        <v>77</v>
      </c>
    </row>
    <row r="34" spans="1:13" ht="15.75">
      <c r="A34" s="416" t="s">
        <v>21</v>
      </c>
      <c r="B34" s="75">
        <v>0</v>
      </c>
      <c r="C34" s="419">
        <v>0</v>
      </c>
      <c r="D34" s="600">
        <v>0</v>
      </c>
      <c r="E34" s="69" t="s">
        <v>330</v>
      </c>
      <c r="F34" s="142">
        <v>0</v>
      </c>
      <c r="G34" s="142">
        <v>0</v>
      </c>
      <c r="H34" s="600">
        <v>0</v>
      </c>
      <c r="I34" s="341"/>
      <c r="J34" s="341">
        <v>0</v>
      </c>
      <c r="K34" s="341"/>
      <c r="L34" s="341"/>
      <c r="M34" s="72" t="s">
        <v>77</v>
      </c>
    </row>
    <row r="35" spans="1:13" ht="22.5" customHeight="1">
      <c r="A35" s="416" t="s">
        <v>22</v>
      </c>
      <c r="B35" s="75">
        <v>5</v>
      </c>
      <c r="C35" s="419">
        <v>1</v>
      </c>
      <c r="D35" s="600">
        <v>0</v>
      </c>
      <c r="E35" s="69" t="s">
        <v>330</v>
      </c>
      <c r="F35" s="142">
        <v>0</v>
      </c>
      <c r="G35" s="69" t="s">
        <v>465</v>
      </c>
      <c r="H35" s="600">
        <v>0</v>
      </c>
      <c r="I35" s="69"/>
      <c r="J35" s="69">
        <v>2</v>
      </c>
      <c r="K35" s="69"/>
      <c r="L35" s="69"/>
      <c r="M35" s="72" t="s">
        <v>77</v>
      </c>
    </row>
    <row r="36" spans="1:13" ht="15.75">
      <c r="A36" s="416" t="s">
        <v>23</v>
      </c>
      <c r="B36" s="75">
        <v>0</v>
      </c>
      <c r="C36" s="419">
        <v>0</v>
      </c>
      <c r="D36" s="600">
        <v>0</v>
      </c>
      <c r="E36" s="69" t="s">
        <v>330</v>
      </c>
      <c r="F36" s="142">
        <v>0</v>
      </c>
      <c r="G36" s="142">
        <v>0</v>
      </c>
      <c r="H36" s="600">
        <v>0</v>
      </c>
      <c r="I36" s="69"/>
      <c r="J36" s="69">
        <v>0</v>
      </c>
      <c r="K36" s="69"/>
      <c r="L36" s="69"/>
      <c r="M36" s="72" t="s">
        <v>77</v>
      </c>
    </row>
    <row r="37" spans="1:13" ht="22.5" customHeight="1">
      <c r="A37" s="416" t="s">
        <v>24</v>
      </c>
      <c r="B37" s="75">
        <v>9</v>
      </c>
      <c r="C37" s="419">
        <v>1</v>
      </c>
      <c r="D37" s="602">
        <v>9</v>
      </c>
      <c r="E37" s="69" t="s">
        <v>378</v>
      </c>
      <c r="F37" s="142">
        <v>3</v>
      </c>
      <c r="G37" s="69" t="s">
        <v>466</v>
      </c>
      <c r="H37" s="600">
        <v>3</v>
      </c>
      <c r="I37" s="69"/>
      <c r="J37" s="69">
        <v>6</v>
      </c>
      <c r="K37" s="69"/>
      <c r="L37" s="69"/>
      <c r="M37" s="72" t="s">
        <v>77</v>
      </c>
    </row>
    <row r="38" spans="1:13" ht="38.25">
      <c r="A38" s="416" t="s">
        <v>25</v>
      </c>
      <c r="B38" s="75">
        <v>0</v>
      </c>
      <c r="C38" s="419">
        <v>0</v>
      </c>
      <c r="D38" s="600">
        <v>1</v>
      </c>
      <c r="E38" s="69" t="s">
        <v>330</v>
      </c>
      <c r="F38" s="142">
        <v>1</v>
      </c>
      <c r="G38" s="69" t="s">
        <v>467</v>
      </c>
      <c r="H38" s="600">
        <v>1</v>
      </c>
      <c r="I38" s="69"/>
      <c r="J38" s="69">
        <v>1</v>
      </c>
      <c r="K38" s="69"/>
      <c r="L38" s="69"/>
      <c r="M38" s="72" t="s">
        <v>77</v>
      </c>
    </row>
    <row r="39" spans="1:13" ht="15.75">
      <c r="A39" s="417"/>
      <c r="B39" s="75"/>
      <c r="C39" s="420"/>
      <c r="D39" s="600"/>
      <c r="E39" s="64"/>
      <c r="F39" s="142"/>
      <c r="G39" s="64"/>
      <c r="H39" s="600"/>
      <c r="I39" s="64"/>
      <c r="J39" s="64"/>
      <c r="K39" s="64"/>
      <c r="L39" s="64"/>
      <c r="M39" s="64"/>
    </row>
    <row r="40" spans="1:13" ht="30">
      <c r="A40" s="399" t="s">
        <v>80</v>
      </c>
      <c r="B40" s="196" t="s">
        <v>557</v>
      </c>
      <c r="C40" s="418">
        <f>SUM(C41:C52)</f>
        <v>684</v>
      </c>
      <c r="D40" s="599">
        <v>308</v>
      </c>
      <c r="E40" s="14"/>
      <c r="F40" s="162">
        <v>734</v>
      </c>
      <c r="G40" s="240"/>
      <c r="H40" s="599"/>
      <c r="I40" s="240"/>
      <c r="J40" s="240"/>
      <c r="K40" s="240"/>
      <c r="L40" s="240"/>
      <c r="M40" s="14"/>
    </row>
    <row r="41" spans="1:13" ht="25.5">
      <c r="A41" s="416" t="s">
        <v>26</v>
      </c>
      <c r="B41" s="75">
        <v>3</v>
      </c>
      <c r="C41" s="419">
        <v>0</v>
      </c>
      <c r="D41" s="600">
        <v>3</v>
      </c>
      <c r="E41" s="69" t="s">
        <v>330</v>
      </c>
      <c r="F41" s="142">
        <v>3</v>
      </c>
      <c r="G41" s="69" t="s">
        <v>468</v>
      </c>
      <c r="H41" s="602">
        <v>3</v>
      </c>
      <c r="I41" s="69"/>
      <c r="J41" s="69">
        <v>1</v>
      </c>
      <c r="K41" s="69"/>
      <c r="L41" s="69"/>
      <c r="M41" s="72" t="s">
        <v>77</v>
      </c>
    </row>
    <row r="42" spans="1:13" ht="15.75">
      <c r="A42" s="416" t="s">
        <v>27</v>
      </c>
      <c r="B42" s="75">
        <v>1</v>
      </c>
      <c r="C42" s="419">
        <v>0</v>
      </c>
      <c r="D42" s="600">
        <v>0</v>
      </c>
      <c r="E42" s="69" t="s">
        <v>330</v>
      </c>
      <c r="F42" s="142">
        <v>0</v>
      </c>
      <c r="G42" s="142">
        <v>0</v>
      </c>
      <c r="H42" s="600">
        <v>0</v>
      </c>
      <c r="I42" s="69"/>
      <c r="J42" s="69">
        <v>0</v>
      </c>
      <c r="K42" s="69"/>
      <c r="L42" s="69"/>
      <c r="M42" s="72" t="s">
        <v>77</v>
      </c>
    </row>
    <row r="43" spans="1:13" ht="15.75">
      <c r="A43" s="416" t="s">
        <v>28</v>
      </c>
      <c r="B43" s="75">
        <v>0</v>
      </c>
      <c r="C43" s="419">
        <v>1</v>
      </c>
      <c r="D43" s="600">
        <v>1</v>
      </c>
      <c r="E43" s="69" t="s">
        <v>330</v>
      </c>
      <c r="F43" s="142">
        <v>0</v>
      </c>
      <c r="G43" s="142">
        <v>1</v>
      </c>
      <c r="H43" s="600">
        <v>1</v>
      </c>
      <c r="I43" s="69"/>
      <c r="J43" s="69">
        <v>3</v>
      </c>
      <c r="K43" s="69"/>
      <c r="L43" s="69"/>
      <c r="M43" s="72" t="s">
        <v>77</v>
      </c>
    </row>
    <row r="44" spans="1:13" ht="15.75">
      <c r="A44" s="416" t="s">
        <v>29</v>
      </c>
      <c r="B44" s="75">
        <v>0</v>
      </c>
      <c r="C44" s="419">
        <v>0</v>
      </c>
      <c r="D44" s="600">
        <v>0</v>
      </c>
      <c r="E44" s="69" t="s">
        <v>330</v>
      </c>
      <c r="F44" s="142">
        <v>0</v>
      </c>
      <c r="G44" s="142">
        <v>0</v>
      </c>
      <c r="H44" s="600">
        <v>0</v>
      </c>
      <c r="I44" s="69"/>
      <c r="J44" s="69">
        <v>1</v>
      </c>
      <c r="K44" s="69"/>
      <c r="L44" s="69"/>
      <c r="M44" s="72" t="s">
        <v>77</v>
      </c>
    </row>
    <row r="45" spans="1:13" ht="38.25">
      <c r="A45" s="416" t="s">
        <v>30</v>
      </c>
      <c r="B45" s="75">
        <v>9</v>
      </c>
      <c r="C45" s="419">
        <v>1</v>
      </c>
      <c r="D45" s="600">
        <v>9</v>
      </c>
      <c r="E45" s="69" t="s">
        <v>330</v>
      </c>
      <c r="F45" s="142">
        <v>0</v>
      </c>
      <c r="G45" s="69" t="s">
        <v>469</v>
      </c>
      <c r="H45" s="602">
        <v>1</v>
      </c>
      <c r="I45" s="69"/>
      <c r="J45" s="69">
        <v>7</v>
      </c>
      <c r="K45" s="69"/>
      <c r="L45" s="69"/>
      <c r="M45" s="72" t="s">
        <v>77</v>
      </c>
    </row>
    <row r="46" spans="1:13" ht="15.75">
      <c r="A46" s="416" t="s">
        <v>31</v>
      </c>
      <c r="B46" s="75">
        <v>0</v>
      </c>
      <c r="C46" s="419">
        <v>0</v>
      </c>
      <c r="D46" s="600">
        <v>0</v>
      </c>
      <c r="E46" s="69" t="s">
        <v>330</v>
      </c>
      <c r="F46" s="142">
        <v>0</v>
      </c>
      <c r="G46" s="142">
        <v>0</v>
      </c>
      <c r="H46" s="600">
        <v>0</v>
      </c>
      <c r="I46" s="69"/>
      <c r="J46" s="69">
        <v>0</v>
      </c>
      <c r="K46" s="69"/>
      <c r="L46" s="69"/>
      <c r="M46" s="72" t="s">
        <v>77</v>
      </c>
    </row>
    <row r="47" spans="1:13" ht="15.75">
      <c r="A47" s="416" t="s">
        <v>32</v>
      </c>
      <c r="B47" s="75">
        <v>300</v>
      </c>
      <c r="C47" s="419">
        <v>681</v>
      </c>
      <c r="D47" s="600">
        <v>300</v>
      </c>
      <c r="E47" s="69" t="s">
        <v>379</v>
      </c>
      <c r="F47" s="142" t="s">
        <v>400</v>
      </c>
      <c r="G47" s="142">
        <v>450</v>
      </c>
      <c r="H47" s="600">
        <v>450</v>
      </c>
      <c r="I47" s="69"/>
      <c r="J47" s="69">
        <v>640</v>
      </c>
      <c r="K47" s="69"/>
      <c r="L47" s="69"/>
      <c r="M47" s="72" t="s">
        <v>77</v>
      </c>
    </row>
    <row r="48" spans="1:13" ht="15.75">
      <c r="A48" s="416" t="s">
        <v>33</v>
      </c>
      <c r="B48" s="75">
        <v>0</v>
      </c>
      <c r="C48" s="419">
        <v>0</v>
      </c>
      <c r="D48" s="600">
        <v>7</v>
      </c>
      <c r="E48" s="69" t="s">
        <v>330</v>
      </c>
      <c r="F48" s="142">
        <v>9</v>
      </c>
      <c r="G48" s="142">
        <v>7</v>
      </c>
      <c r="H48" s="600">
        <v>7</v>
      </c>
      <c r="I48" s="341"/>
      <c r="J48" s="341">
        <v>5</v>
      </c>
      <c r="K48" s="341"/>
      <c r="L48" s="341"/>
      <c r="M48" s="72" t="s">
        <v>77</v>
      </c>
    </row>
    <row r="49" spans="1:13" ht="15.75">
      <c r="A49" s="416" t="s">
        <v>34</v>
      </c>
      <c r="B49" s="75">
        <v>1</v>
      </c>
      <c r="C49" s="419">
        <v>0</v>
      </c>
      <c r="D49" s="600">
        <v>0</v>
      </c>
      <c r="E49" s="69" t="s">
        <v>330</v>
      </c>
      <c r="F49" s="142">
        <v>0</v>
      </c>
      <c r="G49" s="142">
        <v>1</v>
      </c>
      <c r="H49" s="600">
        <v>1</v>
      </c>
      <c r="I49" s="69"/>
      <c r="J49" s="69">
        <v>2</v>
      </c>
      <c r="K49" s="69"/>
      <c r="L49" s="69"/>
      <c r="M49" s="72" t="s">
        <v>77</v>
      </c>
    </row>
    <row r="50" spans="1:13" ht="15.75">
      <c r="A50" s="416" t="s">
        <v>35</v>
      </c>
      <c r="B50" s="75">
        <v>5</v>
      </c>
      <c r="C50" s="419">
        <v>0</v>
      </c>
      <c r="D50" s="600">
        <v>0</v>
      </c>
      <c r="E50" s="69" t="s">
        <v>330</v>
      </c>
      <c r="F50" s="142">
        <v>0</v>
      </c>
      <c r="G50" s="142">
        <v>0</v>
      </c>
      <c r="H50" s="600">
        <v>0</v>
      </c>
      <c r="I50" s="69"/>
      <c r="J50" s="69">
        <v>2</v>
      </c>
      <c r="K50" s="69"/>
      <c r="L50" s="69"/>
      <c r="M50" s="72" t="s">
        <v>77</v>
      </c>
    </row>
    <row r="51" spans="1:13" ht="15.75">
      <c r="A51" s="416" t="s">
        <v>36</v>
      </c>
      <c r="B51" s="75">
        <v>0</v>
      </c>
      <c r="C51" s="419">
        <v>0</v>
      </c>
      <c r="D51" s="600">
        <v>2</v>
      </c>
      <c r="E51" s="69" t="s">
        <v>330</v>
      </c>
      <c r="F51" s="142">
        <v>1</v>
      </c>
      <c r="G51" s="142">
        <v>0</v>
      </c>
      <c r="H51" s="600">
        <v>1</v>
      </c>
      <c r="I51" s="341"/>
      <c r="J51" s="341">
        <v>1</v>
      </c>
      <c r="K51" s="341"/>
      <c r="L51" s="341"/>
      <c r="M51" s="72" t="s">
        <v>77</v>
      </c>
    </row>
    <row r="52" spans="1:13" ht="15.75">
      <c r="A52" s="416" t="s">
        <v>37</v>
      </c>
      <c r="B52" s="75">
        <v>2</v>
      </c>
      <c r="C52" s="419">
        <v>1</v>
      </c>
      <c r="D52" s="600">
        <v>3</v>
      </c>
      <c r="E52" s="69" t="s">
        <v>330</v>
      </c>
      <c r="F52" s="142">
        <v>3</v>
      </c>
      <c r="G52" s="142">
        <v>2</v>
      </c>
      <c r="H52" s="600">
        <v>2</v>
      </c>
      <c r="I52" s="69"/>
      <c r="J52" s="69">
        <v>0</v>
      </c>
      <c r="K52" s="69"/>
      <c r="L52" s="69"/>
      <c r="M52" s="72" t="s">
        <v>77</v>
      </c>
    </row>
    <row r="53" spans="1:13" ht="15.75">
      <c r="A53" s="417"/>
      <c r="B53" s="75"/>
      <c r="C53" s="420"/>
      <c r="D53" s="600"/>
      <c r="E53" s="64"/>
      <c r="F53" s="142"/>
      <c r="G53" s="64"/>
      <c r="H53" s="600"/>
      <c r="I53" s="64"/>
      <c r="J53" s="64"/>
      <c r="K53" s="64"/>
      <c r="L53" s="64"/>
      <c r="M53" s="64"/>
    </row>
    <row r="54" spans="1:13" ht="15.75">
      <c r="A54" s="123" t="s">
        <v>38</v>
      </c>
      <c r="B54" s="196" t="s">
        <v>555</v>
      </c>
      <c r="C54" s="418">
        <f>SUM(C55:C60)</f>
        <v>3</v>
      </c>
      <c r="D54" s="599">
        <v>4</v>
      </c>
      <c r="E54" s="95"/>
      <c r="F54" s="162">
        <v>2</v>
      </c>
      <c r="G54" s="200"/>
      <c r="H54" s="599"/>
      <c r="I54" s="200"/>
      <c r="J54" s="200"/>
      <c r="K54" s="200"/>
      <c r="L54" s="200"/>
      <c r="M54" s="95"/>
    </row>
    <row r="55" spans="1:13" ht="15.75">
      <c r="A55" s="416" t="s">
        <v>39</v>
      </c>
      <c r="B55" s="75">
        <v>1</v>
      </c>
      <c r="C55" s="419">
        <v>2</v>
      </c>
      <c r="D55" s="600">
        <v>3</v>
      </c>
      <c r="E55" s="69" t="s">
        <v>330</v>
      </c>
      <c r="F55" s="142">
        <v>2</v>
      </c>
      <c r="G55" s="142">
        <v>3</v>
      </c>
      <c r="H55" s="600">
        <v>3</v>
      </c>
      <c r="I55" s="69"/>
      <c r="J55" s="69">
        <v>5</v>
      </c>
      <c r="K55" s="69"/>
      <c r="L55" s="69"/>
      <c r="M55" s="72" t="s">
        <v>77</v>
      </c>
    </row>
    <row r="56" spans="1:13" ht="15.75">
      <c r="A56" s="416" t="s">
        <v>40</v>
      </c>
      <c r="B56" s="75">
        <v>0</v>
      </c>
      <c r="C56" s="419">
        <v>0</v>
      </c>
      <c r="D56" s="600">
        <v>0</v>
      </c>
      <c r="E56" s="69" t="s">
        <v>330</v>
      </c>
      <c r="F56" s="142">
        <v>0</v>
      </c>
      <c r="G56" s="142">
        <v>0</v>
      </c>
      <c r="H56" s="600">
        <v>0</v>
      </c>
      <c r="I56" s="341"/>
      <c r="J56" s="341">
        <v>0</v>
      </c>
      <c r="K56" s="341"/>
      <c r="L56" s="341"/>
      <c r="M56" s="72" t="s">
        <v>77</v>
      </c>
    </row>
    <row r="57" spans="1:13" ht="15.75">
      <c r="A57" s="416" t="s">
        <v>41</v>
      </c>
      <c r="B57" s="75">
        <v>1</v>
      </c>
      <c r="C57" s="419">
        <v>0</v>
      </c>
      <c r="D57" s="600">
        <v>1</v>
      </c>
      <c r="E57" s="69" t="s">
        <v>330</v>
      </c>
      <c r="F57" s="142">
        <v>0</v>
      </c>
      <c r="G57" s="142">
        <v>0</v>
      </c>
      <c r="H57" s="600">
        <v>0</v>
      </c>
      <c r="I57" s="69"/>
      <c r="J57" s="69">
        <v>0</v>
      </c>
      <c r="K57" s="69"/>
      <c r="L57" s="69"/>
      <c r="M57" s="72" t="s">
        <v>77</v>
      </c>
    </row>
    <row r="58" spans="1:13" ht="15.75">
      <c r="A58" s="416" t="s">
        <v>42</v>
      </c>
      <c r="B58" s="75">
        <v>0</v>
      </c>
      <c r="C58" s="419">
        <v>0</v>
      </c>
      <c r="D58" s="600">
        <v>0</v>
      </c>
      <c r="E58" s="69" t="s">
        <v>330</v>
      </c>
      <c r="F58" s="142">
        <v>0</v>
      </c>
      <c r="G58" s="142">
        <v>0</v>
      </c>
      <c r="H58" s="600">
        <v>0</v>
      </c>
      <c r="I58" s="341"/>
      <c r="J58" s="341">
        <v>0</v>
      </c>
      <c r="K58" s="341"/>
      <c r="L58" s="341"/>
      <c r="M58" s="72" t="s">
        <v>77</v>
      </c>
    </row>
    <row r="59" spans="1:13" ht="15.75">
      <c r="A59" s="416" t="s">
        <v>43</v>
      </c>
      <c r="B59" s="75">
        <v>0</v>
      </c>
      <c r="C59" s="419">
        <v>0</v>
      </c>
      <c r="D59" s="600">
        <v>0</v>
      </c>
      <c r="E59" s="69" t="s">
        <v>330</v>
      </c>
      <c r="F59" s="142">
        <v>0</v>
      </c>
      <c r="G59" s="142">
        <v>0</v>
      </c>
      <c r="H59" s="600">
        <v>0</v>
      </c>
      <c r="I59" s="69"/>
      <c r="J59" s="69">
        <v>0</v>
      </c>
      <c r="K59" s="69"/>
      <c r="L59" s="69"/>
      <c r="M59" s="72" t="s">
        <v>77</v>
      </c>
    </row>
    <row r="60" spans="1:13" ht="20.25" customHeight="1">
      <c r="A60" s="416" t="s">
        <v>44</v>
      </c>
      <c r="B60" s="75">
        <v>1</v>
      </c>
      <c r="C60" s="419">
        <v>1</v>
      </c>
      <c r="D60" s="600">
        <v>0</v>
      </c>
      <c r="E60" s="69" t="s">
        <v>330</v>
      </c>
      <c r="F60" s="142">
        <v>0</v>
      </c>
      <c r="G60" s="142">
        <v>0</v>
      </c>
      <c r="H60" s="600">
        <v>0</v>
      </c>
      <c r="I60" s="69"/>
      <c r="J60" s="69">
        <v>0</v>
      </c>
      <c r="K60" s="69"/>
      <c r="L60" s="69"/>
      <c r="M60" s="72" t="s">
        <v>77</v>
      </c>
    </row>
    <row r="61" spans="1:13" ht="15.75">
      <c r="A61" s="417"/>
      <c r="B61" s="75"/>
      <c r="C61" s="420"/>
      <c r="D61" s="600"/>
      <c r="E61" s="64"/>
      <c r="F61" s="142"/>
      <c r="G61" s="64"/>
      <c r="H61" s="600"/>
      <c r="I61" s="64"/>
      <c r="J61" s="64"/>
      <c r="K61" s="64"/>
      <c r="L61" s="64"/>
      <c r="M61" s="64"/>
    </row>
    <row r="62" spans="1:13" ht="15.75">
      <c r="A62" s="123" t="s">
        <v>45</v>
      </c>
      <c r="B62" s="196" t="s">
        <v>558</v>
      </c>
      <c r="C62" s="418">
        <f>SUM(C63:C67)</f>
        <v>10</v>
      </c>
      <c r="D62" s="599">
        <v>13</v>
      </c>
      <c r="E62" s="95"/>
      <c r="F62" s="162">
        <v>13</v>
      </c>
      <c r="G62" s="200"/>
      <c r="H62" s="599"/>
      <c r="I62" s="200"/>
      <c r="J62" s="200"/>
      <c r="K62" s="200"/>
      <c r="L62" s="200"/>
      <c r="M62" s="95"/>
    </row>
    <row r="63" spans="1:13" ht="15.75">
      <c r="A63" s="416" t="s">
        <v>47</v>
      </c>
      <c r="B63" s="75">
        <v>1</v>
      </c>
      <c r="C63" s="419">
        <v>3</v>
      </c>
      <c r="D63" s="600">
        <v>5</v>
      </c>
      <c r="E63" s="69" t="s">
        <v>378</v>
      </c>
      <c r="F63" s="142">
        <v>2</v>
      </c>
      <c r="G63" s="142">
        <v>3</v>
      </c>
      <c r="H63" s="600">
        <v>3</v>
      </c>
      <c r="I63" s="69"/>
      <c r="J63" s="69">
        <v>4</v>
      </c>
      <c r="K63" s="69"/>
      <c r="L63" s="69"/>
      <c r="M63" s="72" t="s">
        <v>77</v>
      </c>
    </row>
    <row r="64" spans="1:13" ht="15.75">
      <c r="A64" s="416" t="s">
        <v>50</v>
      </c>
      <c r="B64" s="75">
        <v>0</v>
      </c>
      <c r="C64" s="419">
        <v>2</v>
      </c>
      <c r="D64" s="600">
        <v>0</v>
      </c>
      <c r="E64" s="69" t="s">
        <v>330</v>
      </c>
      <c r="F64" s="142">
        <v>0</v>
      </c>
      <c r="G64" s="142">
        <v>0</v>
      </c>
      <c r="H64" s="600">
        <v>0</v>
      </c>
      <c r="I64" s="341"/>
      <c r="J64" s="341">
        <v>1</v>
      </c>
      <c r="K64" s="341"/>
      <c r="L64" s="341"/>
      <c r="M64" s="72" t="s">
        <v>77</v>
      </c>
    </row>
    <row r="65" spans="1:13" ht="15.75">
      <c r="A65" s="416" t="s">
        <v>49</v>
      </c>
      <c r="B65" s="75">
        <v>6</v>
      </c>
      <c r="C65" s="419">
        <v>2</v>
      </c>
      <c r="D65" s="600">
        <v>4</v>
      </c>
      <c r="E65" s="69" t="s">
        <v>330</v>
      </c>
      <c r="F65" s="142">
        <v>3</v>
      </c>
      <c r="G65" s="142">
        <v>4</v>
      </c>
      <c r="H65" s="600">
        <v>4</v>
      </c>
      <c r="I65" s="69"/>
      <c r="J65" s="69">
        <v>2</v>
      </c>
      <c r="K65" s="69"/>
      <c r="L65" s="69"/>
      <c r="M65" s="72" t="s">
        <v>77</v>
      </c>
    </row>
    <row r="66" spans="1:13" ht="15.75">
      <c r="A66" s="416" t="s">
        <v>48</v>
      </c>
      <c r="B66" s="75">
        <v>0</v>
      </c>
      <c r="C66" s="419">
        <v>1</v>
      </c>
      <c r="D66" s="600">
        <v>1</v>
      </c>
      <c r="E66" s="69" t="s">
        <v>330</v>
      </c>
      <c r="F66" s="142">
        <v>1</v>
      </c>
      <c r="G66" s="142">
        <v>0</v>
      </c>
      <c r="H66" s="600">
        <v>0</v>
      </c>
      <c r="I66" s="341"/>
      <c r="J66" s="341">
        <v>0</v>
      </c>
      <c r="K66" s="341"/>
      <c r="L66" s="341"/>
      <c r="M66" s="72" t="s">
        <v>77</v>
      </c>
    </row>
    <row r="67" spans="1:13" ht="25.5" customHeight="1">
      <c r="A67" s="416" t="s">
        <v>46</v>
      </c>
      <c r="B67" s="75">
        <v>3</v>
      </c>
      <c r="C67" s="419">
        <v>2</v>
      </c>
      <c r="D67" s="600">
        <v>4</v>
      </c>
      <c r="E67" s="69" t="s">
        <v>330</v>
      </c>
      <c r="F67" s="142">
        <v>7</v>
      </c>
      <c r="G67" s="69" t="s">
        <v>470</v>
      </c>
      <c r="H67" s="600">
        <v>7</v>
      </c>
      <c r="I67" s="69"/>
      <c r="J67" s="69">
        <v>12</v>
      </c>
      <c r="K67" s="69"/>
      <c r="L67" s="69"/>
      <c r="M67" s="72" t="s">
        <v>77</v>
      </c>
    </row>
    <row r="68" spans="1:13" ht="15.75">
      <c r="A68" s="417"/>
      <c r="B68" s="75"/>
      <c r="C68" s="420"/>
      <c r="D68" s="600"/>
      <c r="E68" s="64"/>
      <c r="F68" s="142"/>
      <c r="G68" s="64"/>
      <c r="H68" s="600"/>
      <c r="I68" s="64"/>
      <c r="J68" s="64"/>
      <c r="K68" s="64"/>
      <c r="L68" s="64"/>
      <c r="M68" s="64"/>
    </row>
    <row r="69" spans="1:13" ht="15.75">
      <c r="A69" s="123" t="s">
        <v>51</v>
      </c>
      <c r="B69" s="196" t="s">
        <v>559</v>
      </c>
      <c r="C69" s="418">
        <v>1</v>
      </c>
      <c r="D69" s="599">
        <v>0</v>
      </c>
      <c r="E69" s="95"/>
      <c r="F69" s="162">
        <v>5</v>
      </c>
      <c r="G69" s="342"/>
      <c r="H69" s="599"/>
      <c r="I69" s="342"/>
      <c r="J69" s="342"/>
      <c r="K69" s="342"/>
      <c r="L69" s="342"/>
      <c r="M69" s="95"/>
    </row>
    <row r="70" spans="1:13" ht="25.5">
      <c r="A70" s="416" t="s">
        <v>54</v>
      </c>
      <c r="B70" s="75">
        <v>0</v>
      </c>
      <c r="C70" s="419">
        <v>0</v>
      </c>
      <c r="D70" s="600">
        <v>0</v>
      </c>
      <c r="E70" s="69" t="s">
        <v>330</v>
      </c>
      <c r="F70" s="142">
        <v>0</v>
      </c>
      <c r="G70" s="69" t="s">
        <v>471</v>
      </c>
      <c r="H70" s="602">
        <v>0</v>
      </c>
      <c r="I70" s="69"/>
      <c r="J70" s="69">
        <v>5</v>
      </c>
      <c r="K70" s="69"/>
      <c r="L70" s="69"/>
      <c r="M70" s="72" t="s">
        <v>77</v>
      </c>
    </row>
    <row r="71" spans="1:13" ht="25.5">
      <c r="A71" s="416" t="s">
        <v>52</v>
      </c>
      <c r="B71" s="75">
        <v>0</v>
      </c>
      <c r="C71" s="419">
        <v>1</v>
      </c>
      <c r="D71" s="600">
        <v>0</v>
      </c>
      <c r="E71" s="69" t="s">
        <v>380</v>
      </c>
      <c r="F71" s="142">
        <v>5</v>
      </c>
      <c r="G71" s="69" t="s">
        <v>472</v>
      </c>
      <c r="H71" s="600">
        <v>4</v>
      </c>
      <c r="I71" s="69"/>
      <c r="J71" s="69">
        <v>5</v>
      </c>
      <c r="K71" s="69"/>
      <c r="L71" s="69"/>
      <c r="M71" s="72" t="s">
        <v>77</v>
      </c>
    </row>
    <row r="72" spans="1:13" ht="15.75">
      <c r="A72" s="416" t="s">
        <v>53</v>
      </c>
      <c r="B72" s="75">
        <v>0</v>
      </c>
      <c r="C72" s="419">
        <v>0</v>
      </c>
      <c r="D72" s="600">
        <v>0</v>
      </c>
      <c r="E72" s="69" t="s">
        <v>330</v>
      </c>
      <c r="F72" s="142">
        <v>0</v>
      </c>
      <c r="G72" s="142">
        <v>0</v>
      </c>
      <c r="H72" s="600">
        <v>0</v>
      </c>
      <c r="I72" s="341"/>
      <c r="J72" s="341">
        <v>0</v>
      </c>
      <c r="K72" s="341"/>
      <c r="L72" s="341"/>
      <c r="M72" s="72" t="s">
        <v>77</v>
      </c>
    </row>
    <row r="73" spans="1:13" ht="15.75">
      <c r="A73" s="416" t="s">
        <v>56</v>
      </c>
      <c r="B73" s="75">
        <v>1</v>
      </c>
      <c r="C73" s="419">
        <v>0</v>
      </c>
      <c r="D73" s="600">
        <v>0</v>
      </c>
      <c r="E73" s="69" t="s">
        <v>330</v>
      </c>
      <c r="F73" s="142">
        <v>0</v>
      </c>
      <c r="G73" s="142">
        <v>0</v>
      </c>
      <c r="H73" s="600">
        <v>0</v>
      </c>
      <c r="I73" s="69"/>
      <c r="J73" s="69">
        <v>0</v>
      </c>
      <c r="K73" s="69"/>
      <c r="L73" s="69"/>
      <c r="M73" s="72" t="s">
        <v>77</v>
      </c>
    </row>
    <row r="74" spans="1:13" ht="15.75">
      <c r="A74" s="416" t="s">
        <v>57</v>
      </c>
      <c r="B74" s="75">
        <v>0</v>
      </c>
      <c r="C74" s="419">
        <v>0</v>
      </c>
      <c r="D74" s="600">
        <v>0</v>
      </c>
      <c r="E74" s="69" t="s">
        <v>330</v>
      </c>
      <c r="F74" s="142">
        <v>0</v>
      </c>
      <c r="G74" s="142">
        <v>0</v>
      </c>
      <c r="H74" s="600">
        <v>0</v>
      </c>
      <c r="I74" s="341"/>
      <c r="J74" s="341">
        <v>0</v>
      </c>
      <c r="K74" s="341"/>
      <c r="L74" s="341"/>
      <c r="M74" s="72" t="s">
        <v>77</v>
      </c>
    </row>
    <row r="75" spans="1:13" ht="15.75">
      <c r="A75" s="416" t="s">
        <v>55</v>
      </c>
      <c r="B75" s="75">
        <v>0</v>
      </c>
      <c r="C75" s="419">
        <v>0</v>
      </c>
      <c r="D75" s="600">
        <v>0</v>
      </c>
      <c r="E75" s="69" t="s">
        <v>330</v>
      </c>
      <c r="F75" s="142">
        <v>0</v>
      </c>
      <c r="G75" s="142">
        <v>0</v>
      </c>
      <c r="H75" s="600">
        <v>0</v>
      </c>
      <c r="I75" s="341"/>
      <c r="J75" s="341">
        <v>0</v>
      </c>
      <c r="K75" s="341"/>
      <c r="L75" s="341"/>
      <c r="M75" s="72" t="s">
        <v>77</v>
      </c>
    </row>
    <row r="76" spans="1:13" ht="15.75">
      <c r="A76" s="417"/>
      <c r="B76" s="75"/>
      <c r="C76" s="420"/>
      <c r="D76" s="600"/>
      <c r="E76" s="64"/>
      <c r="F76" s="142"/>
      <c r="G76" s="64"/>
      <c r="H76" s="600"/>
      <c r="I76" s="64"/>
      <c r="J76" s="64"/>
      <c r="K76" s="64"/>
      <c r="L76" s="64"/>
      <c r="M76" s="64"/>
    </row>
    <row r="77" spans="1:13" ht="15.75">
      <c r="A77" s="123" t="s">
        <v>78</v>
      </c>
      <c r="B77" s="196" t="s">
        <v>560</v>
      </c>
      <c r="C77" s="421">
        <v>3</v>
      </c>
      <c r="D77" s="599">
        <v>2</v>
      </c>
      <c r="E77" s="200"/>
      <c r="F77" s="162">
        <v>6</v>
      </c>
      <c r="G77" s="200"/>
      <c r="H77" s="599"/>
      <c r="I77" s="200"/>
      <c r="J77" s="200"/>
      <c r="K77" s="200"/>
      <c r="L77" s="200"/>
      <c r="M77" s="200"/>
    </row>
    <row r="78" spans="1:13" ht="15.75">
      <c r="A78" s="416" t="s">
        <v>58</v>
      </c>
      <c r="B78" s="75">
        <v>0</v>
      </c>
      <c r="C78" s="419">
        <v>1</v>
      </c>
      <c r="D78" s="600">
        <v>0</v>
      </c>
      <c r="E78" s="69" t="s">
        <v>330</v>
      </c>
      <c r="F78" s="142">
        <v>0</v>
      </c>
      <c r="G78" s="142">
        <v>0</v>
      </c>
      <c r="H78" s="600">
        <v>0</v>
      </c>
      <c r="I78" s="341"/>
      <c r="J78" s="341">
        <v>0</v>
      </c>
      <c r="K78" s="341"/>
      <c r="L78" s="341"/>
      <c r="M78" s="72" t="s">
        <v>77</v>
      </c>
    </row>
    <row r="79" spans="1:13" ht="15.75">
      <c r="A79" s="416" t="s">
        <v>59</v>
      </c>
      <c r="B79" s="75">
        <v>0</v>
      </c>
      <c r="C79" s="419">
        <v>0</v>
      </c>
      <c r="D79" s="600">
        <v>0</v>
      </c>
      <c r="E79" s="69" t="s">
        <v>330</v>
      </c>
      <c r="F79" s="142">
        <v>0</v>
      </c>
      <c r="G79" s="142">
        <v>0</v>
      </c>
      <c r="H79" s="600">
        <v>0</v>
      </c>
      <c r="I79" s="69"/>
      <c r="J79" s="69">
        <v>2</v>
      </c>
      <c r="K79" s="69"/>
      <c r="L79" s="69"/>
      <c r="M79" s="72" t="s">
        <v>77</v>
      </c>
    </row>
    <row r="80" spans="1:13" ht="15.75">
      <c r="A80" s="416" t="s">
        <v>60</v>
      </c>
      <c r="B80" s="75">
        <v>1</v>
      </c>
      <c r="C80" s="419">
        <v>2</v>
      </c>
      <c r="D80" s="600">
        <v>2</v>
      </c>
      <c r="E80" s="69" t="s">
        <v>330</v>
      </c>
      <c r="F80" s="142">
        <v>5</v>
      </c>
      <c r="G80" s="142">
        <v>3</v>
      </c>
      <c r="H80" s="600">
        <v>3</v>
      </c>
      <c r="I80" s="341"/>
      <c r="J80" s="341">
        <v>0</v>
      </c>
      <c r="K80" s="341"/>
      <c r="L80" s="341"/>
      <c r="M80" s="72" t="s">
        <v>77</v>
      </c>
    </row>
    <row r="81" spans="1:16" ht="15.75">
      <c r="A81" s="416" t="s">
        <v>61</v>
      </c>
      <c r="B81" s="75">
        <v>0</v>
      </c>
      <c r="C81" s="419">
        <v>0</v>
      </c>
      <c r="D81" s="600">
        <v>0</v>
      </c>
      <c r="E81" s="69" t="s">
        <v>330</v>
      </c>
      <c r="F81" s="142">
        <v>0</v>
      </c>
      <c r="G81" s="142">
        <v>0</v>
      </c>
      <c r="H81" s="600">
        <v>0</v>
      </c>
      <c r="I81" s="341"/>
      <c r="J81" s="341">
        <v>1</v>
      </c>
      <c r="K81" s="341"/>
      <c r="L81" s="341"/>
      <c r="M81" s="72" t="s">
        <v>77</v>
      </c>
    </row>
    <row r="82" spans="1:16" ht="15.75">
      <c r="A82" s="416" t="s">
        <v>62</v>
      </c>
      <c r="B82" s="75">
        <v>0</v>
      </c>
      <c r="C82" s="419">
        <v>0</v>
      </c>
      <c r="D82" s="600">
        <v>0</v>
      </c>
      <c r="E82" s="69" t="s">
        <v>330</v>
      </c>
      <c r="F82" s="142">
        <v>1</v>
      </c>
      <c r="G82" s="142">
        <v>0</v>
      </c>
      <c r="H82" s="600">
        <v>0</v>
      </c>
      <c r="I82" s="341"/>
      <c r="J82" s="341">
        <v>0</v>
      </c>
      <c r="K82" s="341"/>
      <c r="L82" s="341"/>
      <c r="M82" s="72" t="s">
        <v>77</v>
      </c>
    </row>
    <row r="83" spans="1:16" ht="15.75">
      <c r="A83" s="417"/>
      <c r="B83" s="75"/>
      <c r="C83" s="420"/>
      <c r="D83" s="600"/>
      <c r="E83" s="64"/>
      <c r="F83" s="142"/>
      <c r="G83" s="64"/>
      <c r="H83" s="600"/>
      <c r="I83" s="64"/>
      <c r="J83" s="64"/>
      <c r="K83" s="64"/>
      <c r="L83" s="64"/>
      <c r="M83" s="64"/>
    </row>
    <row r="84" spans="1:16" ht="15.75">
      <c r="A84" s="123" t="s">
        <v>63</v>
      </c>
      <c r="B84" s="196" t="s">
        <v>560</v>
      </c>
      <c r="C84" s="418">
        <v>0</v>
      </c>
      <c r="D84" s="599">
        <v>2</v>
      </c>
      <c r="E84" s="200"/>
      <c r="F84" s="162">
        <v>4</v>
      </c>
      <c r="G84" s="200"/>
      <c r="H84" s="599"/>
      <c r="I84" s="200"/>
      <c r="J84" s="200"/>
      <c r="K84" s="200"/>
      <c r="L84" s="200"/>
      <c r="M84" s="200"/>
    </row>
    <row r="85" spans="1:16" ht="15.75">
      <c r="A85" s="416" t="s">
        <v>64</v>
      </c>
      <c r="B85" s="75">
        <v>0</v>
      </c>
      <c r="C85" s="419">
        <v>0</v>
      </c>
      <c r="D85" s="600">
        <v>0</v>
      </c>
      <c r="E85" s="69" t="s">
        <v>330</v>
      </c>
      <c r="F85" s="142">
        <v>0</v>
      </c>
      <c r="G85" s="142">
        <v>0</v>
      </c>
      <c r="H85" s="600">
        <v>0</v>
      </c>
      <c r="I85" s="69"/>
      <c r="J85" s="69">
        <v>0</v>
      </c>
      <c r="K85" s="69"/>
      <c r="L85" s="69"/>
      <c r="M85" s="72" t="s">
        <v>77</v>
      </c>
    </row>
    <row r="86" spans="1:16" ht="22.5" customHeight="1">
      <c r="A86" s="416" t="s">
        <v>65</v>
      </c>
      <c r="B86" s="75">
        <v>1</v>
      </c>
      <c r="C86" s="419">
        <v>0</v>
      </c>
      <c r="D86" s="600">
        <v>2</v>
      </c>
      <c r="E86" s="69" t="s">
        <v>330</v>
      </c>
      <c r="F86" s="142">
        <v>2</v>
      </c>
      <c r="G86" s="69" t="s">
        <v>473</v>
      </c>
      <c r="H86" s="600">
        <v>2</v>
      </c>
      <c r="I86" s="69"/>
      <c r="J86" s="69">
        <v>3</v>
      </c>
      <c r="K86" s="69"/>
      <c r="L86" s="69"/>
      <c r="M86" s="72" t="s">
        <v>77</v>
      </c>
    </row>
    <row r="87" spans="1:16" ht="25.5">
      <c r="A87" s="416" t="s">
        <v>66</v>
      </c>
      <c r="B87" s="75">
        <v>0</v>
      </c>
      <c r="C87" s="419">
        <v>0</v>
      </c>
      <c r="D87" s="600">
        <v>0</v>
      </c>
      <c r="E87" s="69" t="s">
        <v>330</v>
      </c>
      <c r="F87" s="142">
        <v>2</v>
      </c>
      <c r="G87" s="69" t="s">
        <v>474</v>
      </c>
      <c r="H87" s="600">
        <v>2</v>
      </c>
      <c r="I87" s="69"/>
      <c r="J87" s="69">
        <v>8</v>
      </c>
      <c r="K87" s="69"/>
      <c r="L87" s="69"/>
      <c r="M87" s="72" t="s">
        <v>77</v>
      </c>
    </row>
    <row r="88" spans="1:16" ht="15.75">
      <c r="A88" s="416" t="s">
        <v>67</v>
      </c>
      <c r="B88" s="75">
        <v>0</v>
      </c>
      <c r="C88" s="419">
        <v>0</v>
      </c>
      <c r="D88" s="600">
        <v>0</v>
      </c>
      <c r="E88" s="69" t="s">
        <v>330</v>
      </c>
      <c r="F88" s="142">
        <v>0</v>
      </c>
      <c r="G88" s="142">
        <v>0</v>
      </c>
      <c r="H88" s="600">
        <v>1</v>
      </c>
      <c r="I88" s="341"/>
      <c r="J88" s="341">
        <v>2</v>
      </c>
      <c r="K88" s="341"/>
      <c r="L88" s="341"/>
      <c r="M88" s="72" t="s">
        <v>77</v>
      </c>
    </row>
    <row r="89" spans="1:16" ht="15.75">
      <c r="A89" s="416" t="s">
        <v>68</v>
      </c>
      <c r="B89" s="75">
        <v>0</v>
      </c>
      <c r="C89" s="419">
        <v>0</v>
      </c>
      <c r="D89" s="600">
        <v>0</v>
      </c>
      <c r="E89" s="69" t="s">
        <v>330</v>
      </c>
      <c r="F89" s="142">
        <v>0</v>
      </c>
      <c r="G89" s="142">
        <v>0</v>
      </c>
      <c r="H89" s="600">
        <v>0</v>
      </c>
      <c r="I89" s="341"/>
      <c r="J89" s="341">
        <v>1</v>
      </c>
      <c r="K89" s="341"/>
      <c r="L89" s="341"/>
      <c r="M89" s="72" t="s">
        <v>77</v>
      </c>
      <c r="P89" s="2" t="s">
        <v>69</v>
      </c>
    </row>
    <row r="90" spans="1:16" s="25" customFormat="1" ht="15.75">
      <c r="A90" s="24"/>
      <c r="B90" s="26"/>
      <c r="C90" s="512"/>
      <c r="D90" s="513"/>
      <c r="E90" s="514"/>
      <c r="F90" s="513"/>
      <c r="G90" s="515"/>
      <c r="H90" s="513"/>
      <c r="I90" s="515"/>
      <c r="J90" s="515"/>
      <c r="K90" s="515"/>
      <c r="L90" s="515"/>
      <c r="M90" s="511"/>
      <c r="P90" s="2"/>
    </row>
    <row r="91" spans="1:16" s="25" customFormat="1" ht="15.75">
      <c r="A91" s="538" t="s">
        <v>641</v>
      </c>
      <c r="B91" s="545"/>
      <c r="C91" s="545"/>
      <c r="D91" s="545"/>
      <c r="E91" s="545"/>
      <c r="F91" s="545"/>
      <c r="G91" s="545"/>
      <c r="H91" s="545"/>
      <c r="I91" s="171"/>
      <c r="J91" s="171"/>
      <c r="K91" s="171"/>
      <c r="L91" s="171"/>
      <c r="M91" s="511"/>
      <c r="P91" s="2"/>
    </row>
    <row r="92" spans="1:16" s="25" customFormat="1">
      <c r="A92" s="689" t="s">
        <v>644</v>
      </c>
      <c r="B92" s="689"/>
      <c r="C92" s="689"/>
      <c r="D92" s="689"/>
      <c r="E92" s="689"/>
      <c r="F92" s="689"/>
      <c r="G92" s="689"/>
      <c r="H92" s="689"/>
      <c r="I92" s="689"/>
      <c r="J92" s="689"/>
      <c r="K92" s="689"/>
      <c r="L92" s="689"/>
      <c r="M92" s="511"/>
      <c r="P92" s="2"/>
    </row>
    <row r="93" spans="1:16">
      <c r="A93" s="689"/>
      <c r="B93" s="689"/>
      <c r="C93" s="689"/>
      <c r="D93" s="689"/>
      <c r="E93" s="689"/>
      <c r="F93" s="689"/>
      <c r="G93" s="689"/>
      <c r="H93" s="689"/>
      <c r="I93" s="689"/>
      <c r="J93" s="689"/>
      <c r="K93" s="689"/>
      <c r="L93" s="689"/>
      <c r="M93" s="25"/>
    </row>
  </sheetData>
  <mergeCells count="14">
    <mergeCell ref="A92:L93"/>
    <mergeCell ref="M8:M9"/>
    <mergeCell ref="A8:A9"/>
    <mergeCell ref="B8:C8"/>
    <mergeCell ref="D8:F8"/>
    <mergeCell ref="G8:J8"/>
    <mergeCell ref="K8:L8"/>
    <mergeCell ref="A2:M2"/>
    <mergeCell ref="A1:M1"/>
    <mergeCell ref="A5:M5"/>
    <mergeCell ref="A7:M7"/>
    <mergeCell ref="A6:M6"/>
    <mergeCell ref="A3:M3"/>
    <mergeCell ref="A4:M4"/>
  </mergeCells>
  <printOptions horizontalCentered="1"/>
  <pageMargins left="0.39370078740157483" right="0.23622047244094491" top="0.39370078740157483" bottom="0.39370078740157483" header="0.31496062992125984" footer="0.31496062992125984"/>
  <pageSetup paperSize="9" scale="76" fitToHeight="0" orientation="landscape" r:id="rId1"/>
  <rowBreaks count="2" manualBreakCount="2">
    <brk id="39" max="12" man="1"/>
    <brk id="44"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2"/>
  <sheetViews>
    <sheetView view="pageBreakPreview" zoomScale="90" zoomScaleNormal="160" zoomScaleSheetLayoutView="90" workbookViewId="0">
      <pane ySplit="10" topLeftCell="A71" activePane="bottomLeft" state="frozen"/>
      <selection pane="bottomLeft" activeCell="A84" sqref="A84:XFD84"/>
    </sheetView>
  </sheetViews>
  <sheetFormatPr defaultColWidth="30.85546875" defaultRowHeight="15"/>
  <cols>
    <col min="1" max="1" width="35.85546875" customWidth="1"/>
    <col min="2" max="2" width="12.7109375" customWidth="1"/>
    <col min="3" max="3" width="11.7109375" customWidth="1"/>
    <col min="4" max="4" width="11.85546875" style="18" customWidth="1"/>
    <col min="5" max="5" width="19.5703125" style="25" customWidth="1"/>
    <col min="6" max="6" width="12.85546875" style="25" customWidth="1"/>
    <col min="7" max="7" width="20" style="25" customWidth="1"/>
    <col min="8" max="8" width="12.85546875" style="25" customWidth="1"/>
    <col min="9" max="9" width="21.28515625" style="25" hidden="1" customWidth="1"/>
    <col min="10" max="10" width="12.7109375" style="25" customWidth="1"/>
    <col min="11" max="11" width="19.85546875" style="25" customWidth="1"/>
    <col min="12" max="12" width="13.5703125" style="25" customWidth="1"/>
    <col min="13" max="13" width="11.7109375" customWidth="1"/>
  </cols>
  <sheetData>
    <row r="1" spans="1:16" ht="21">
      <c r="A1" s="672" t="s">
        <v>70</v>
      </c>
      <c r="B1" s="672"/>
      <c r="C1" s="672"/>
      <c r="D1" s="672"/>
      <c r="E1" s="672"/>
      <c r="F1" s="672"/>
      <c r="G1" s="672"/>
      <c r="H1" s="672"/>
      <c r="I1" s="672"/>
      <c r="J1" s="672"/>
      <c r="K1" s="672"/>
      <c r="L1" s="672"/>
      <c r="M1" s="672"/>
      <c r="N1" s="1"/>
    </row>
    <row r="2" spans="1:16" s="25" customFormat="1" ht="9" customHeight="1">
      <c r="A2" s="719"/>
      <c r="B2" s="719"/>
      <c r="C2" s="719"/>
      <c r="D2" s="719"/>
      <c r="E2" s="719"/>
      <c r="F2" s="719"/>
      <c r="G2" s="719"/>
      <c r="H2" s="719"/>
      <c r="I2" s="719"/>
      <c r="J2" s="719"/>
      <c r="K2" s="719"/>
      <c r="L2" s="719"/>
      <c r="M2" s="719"/>
      <c r="N2" s="1"/>
    </row>
    <row r="3" spans="1:16" ht="23.25">
      <c r="A3" s="714" t="s">
        <v>638</v>
      </c>
      <c r="B3" s="714"/>
      <c r="C3" s="714"/>
      <c r="D3" s="714"/>
      <c r="E3" s="714"/>
      <c r="F3" s="714"/>
      <c r="G3" s="714"/>
      <c r="H3" s="714"/>
      <c r="I3" s="714"/>
      <c r="J3" s="714"/>
      <c r="K3" s="714"/>
      <c r="L3" s="714"/>
      <c r="M3" s="714"/>
      <c r="N3" s="13"/>
    </row>
    <row r="4" spans="1:16" ht="10.5" customHeight="1">
      <c r="A4" s="713"/>
      <c r="B4" s="713"/>
      <c r="C4" s="713"/>
      <c r="D4" s="713"/>
      <c r="E4" s="713"/>
      <c r="F4" s="713"/>
      <c r="G4" s="713"/>
      <c r="H4" s="713"/>
      <c r="I4" s="713"/>
      <c r="J4" s="713"/>
      <c r="K4" s="713"/>
      <c r="L4" s="713"/>
      <c r="M4" s="713"/>
      <c r="N4" s="9"/>
      <c r="O4" s="9"/>
      <c r="P4" s="4"/>
    </row>
    <row r="5" spans="1:16" ht="18.75">
      <c r="A5" s="673" t="s">
        <v>250</v>
      </c>
      <c r="B5" s="673"/>
      <c r="C5" s="673"/>
      <c r="D5" s="673"/>
      <c r="E5" s="673"/>
      <c r="F5" s="673"/>
      <c r="G5" s="673"/>
      <c r="H5" s="673"/>
      <c r="I5" s="673"/>
      <c r="J5" s="673"/>
      <c r="K5" s="673"/>
      <c r="L5" s="673"/>
      <c r="M5" s="673"/>
      <c r="N5" s="4"/>
      <c r="O5" s="4"/>
      <c r="P5" s="4"/>
    </row>
    <row r="6" spans="1:16" ht="18.75">
      <c r="A6" s="673" t="s">
        <v>382</v>
      </c>
      <c r="B6" s="673"/>
      <c r="C6" s="673"/>
      <c r="D6" s="673"/>
      <c r="E6" s="673"/>
      <c r="F6" s="673"/>
      <c r="G6" s="673"/>
      <c r="H6" s="673"/>
      <c r="I6" s="673"/>
      <c r="J6" s="673"/>
      <c r="K6" s="673"/>
      <c r="L6" s="673"/>
      <c r="M6" s="673"/>
      <c r="N6" s="4"/>
      <c r="O6" s="4"/>
      <c r="P6" s="4"/>
    </row>
    <row r="7" spans="1:16" ht="19.5" customHeight="1">
      <c r="A7" s="723" t="s">
        <v>673</v>
      </c>
      <c r="B7" s="723"/>
      <c r="C7" s="723"/>
      <c r="D7" s="723"/>
      <c r="E7" s="723"/>
      <c r="F7" s="723"/>
      <c r="G7" s="723"/>
      <c r="H7" s="723"/>
      <c r="I7" s="723"/>
      <c r="J7" s="723"/>
      <c r="K7" s="723"/>
      <c r="L7" s="723"/>
      <c r="M7" s="723"/>
      <c r="N7" s="4"/>
      <c r="O7" s="4"/>
      <c r="P7" s="4"/>
    </row>
    <row r="8" spans="1:16" s="25" customFormat="1" ht="36.75" customHeight="1">
      <c r="A8" s="722" t="s">
        <v>71</v>
      </c>
      <c r="B8" s="684">
        <v>2017</v>
      </c>
      <c r="C8" s="686"/>
      <c r="D8" s="684">
        <v>2018</v>
      </c>
      <c r="E8" s="685"/>
      <c r="F8" s="686"/>
      <c r="G8" s="684">
        <v>2019</v>
      </c>
      <c r="H8" s="685"/>
      <c r="I8" s="685"/>
      <c r="J8" s="686"/>
      <c r="K8" s="678">
        <v>2020</v>
      </c>
      <c r="L8" s="680"/>
      <c r="M8" s="683" t="s">
        <v>72</v>
      </c>
      <c r="N8" s="4"/>
      <c r="O8" s="4"/>
      <c r="P8" s="4"/>
    </row>
    <row r="9" spans="1:16" ht="84.75" customHeight="1">
      <c r="A9" s="722"/>
      <c r="B9" s="229" t="s">
        <v>661</v>
      </c>
      <c r="C9" s="73" t="s">
        <v>98</v>
      </c>
      <c r="D9" s="598" t="s">
        <v>654</v>
      </c>
      <c r="E9" s="73" t="s">
        <v>628</v>
      </c>
      <c r="F9" s="73" t="s">
        <v>245</v>
      </c>
      <c r="G9" s="399" t="s">
        <v>629</v>
      </c>
      <c r="H9" s="598" t="s">
        <v>635</v>
      </c>
      <c r="I9" s="73" t="s">
        <v>548</v>
      </c>
      <c r="J9" s="73" t="s">
        <v>637</v>
      </c>
      <c r="K9" s="73" t="s">
        <v>662</v>
      </c>
      <c r="L9" s="399" t="s">
        <v>640</v>
      </c>
      <c r="M9" s="683"/>
      <c r="N9" s="4"/>
      <c r="O9" s="4"/>
      <c r="P9" s="4"/>
    </row>
    <row r="10" spans="1:16" ht="15.75">
      <c r="A10" s="14" t="s">
        <v>0</v>
      </c>
      <c r="B10" s="162"/>
      <c r="C10" s="162">
        <v>0</v>
      </c>
      <c r="D10" s="599">
        <v>6</v>
      </c>
      <c r="E10" s="73"/>
      <c r="F10" s="162">
        <v>0</v>
      </c>
      <c r="G10" s="242"/>
      <c r="H10" s="599"/>
      <c r="I10" s="242"/>
      <c r="J10" s="242"/>
      <c r="K10" s="242"/>
      <c r="L10" s="242"/>
      <c r="M10" s="240"/>
    </row>
    <row r="11" spans="1:16" ht="15.75">
      <c r="A11" s="27" t="s">
        <v>1</v>
      </c>
      <c r="B11" s="142">
        <v>0</v>
      </c>
      <c r="C11" s="142">
        <v>0</v>
      </c>
      <c r="D11" s="600">
        <v>0</v>
      </c>
      <c r="E11" s="60" t="s">
        <v>320</v>
      </c>
      <c r="F11" s="142">
        <v>0</v>
      </c>
      <c r="G11" s="142">
        <v>0</v>
      </c>
      <c r="H11" s="600">
        <v>0</v>
      </c>
      <c r="I11" s="60"/>
      <c r="J11" s="566">
        <v>0</v>
      </c>
      <c r="K11" s="60"/>
      <c r="L11" s="60"/>
      <c r="M11" s="77" t="s">
        <v>77</v>
      </c>
    </row>
    <row r="12" spans="1:16" ht="15.75">
      <c r="A12" s="27" t="s">
        <v>2</v>
      </c>
      <c r="B12" s="142">
        <v>0</v>
      </c>
      <c r="C12" s="142">
        <v>0</v>
      </c>
      <c r="D12" s="600">
        <v>0</v>
      </c>
      <c r="E12" s="60" t="s">
        <v>320</v>
      </c>
      <c r="F12" s="142">
        <v>0</v>
      </c>
      <c r="G12" s="142">
        <v>0</v>
      </c>
      <c r="H12" s="600">
        <v>0</v>
      </c>
      <c r="I12" s="60"/>
      <c r="J12" s="566">
        <v>0</v>
      </c>
      <c r="K12" s="60"/>
      <c r="L12" s="60"/>
      <c r="M12" s="77" t="s">
        <v>77</v>
      </c>
    </row>
    <row r="13" spans="1:16" ht="15.75">
      <c r="A13" s="27" t="s">
        <v>3</v>
      </c>
      <c r="B13" s="142">
        <v>0</v>
      </c>
      <c r="C13" s="142">
        <v>0</v>
      </c>
      <c r="D13" s="600">
        <v>0</v>
      </c>
      <c r="E13" s="60" t="s">
        <v>320</v>
      </c>
      <c r="F13" s="142">
        <v>0</v>
      </c>
      <c r="G13" s="142">
        <v>0</v>
      </c>
      <c r="H13" s="600">
        <v>0</v>
      </c>
      <c r="I13" s="60"/>
      <c r="J13" s="566">
        <v>0</v>
      </c>
      <c r="K13" s="60"/>
      <c r="L13" s="60"/>
      <c r="M13" s="77" t="s">
        <v>77</v>
      </c>
    </row>
    <row r="14" spans="1:16" ht="15.75">
      <c r="A14" s="27" t="s">
        <v>4</v>
      </c>
      <c r="B14" s="142">
        <v>0</v>
      </c>
      <c r="C14" s="142">
        <v>0</v>
      </c>
      <c r="D14" s="600">
        <v>0</v>
      </c>
      <c r="E14" s="60" t="s">
        <v>320</v>
      </c>
      <c r="F14" s="142">
        <v>0</v>
      </c>
      <c r="G14" s="142">
        <v>0</v>
      </c>
      <c r="H14" s="600">
        <v>0</v>
      </c>
      <c r="I14" s="60"/>
      <c r="J14" s="566">
        <v>0</v>
      </c>
      <c r="K14" s="60"/>
      <c r="L14" s="60"/>
      <c r="M14" s="77" t="s">
        <v>77</v>
      </c>
    </row>
    <row r="15" spans="1:16" ht="15.75">
      <c r="A15" s="27" t="s">
        <v>5</v>
      </c>
      <c r="B15" s="142">
        <v>0</v>
      </c>
      <c r="C15" s="142">
        <v>0</v>
      </c>
      <c r="D15" s="600">
        <v>0</v>
      </c>
      <c r="E15" s="60" t="s">
        <v>320</v>
      </c>
      <c r="F15" s="142">
        <v>0</v>
      </c>
      <c r="G15" s="142">
        <v>0</v>
      </c>
      <c r="H15" s="600">
        <v>0</v>
      </c>
      <c r="I15" s="60"/>
      <c r="J15" s="566">
        <v>0</v>
      </c>
      <c r="K15" s="60"/>
      <c r="L15" s="60"/>
      <c r="M15" s="77" t="s">
        <v>77</v>
      </c>
    </row>
    <row r="16" spans="1:16" ht="15.75">
      <c r="A16" s="27" t="s">
        <v>6</v>
      </c>
      <c r="B16" s="142">
        <v>4</v>
      </c>
      <c r="C16" s="142">
        <v>0</v>
      </c>
      <c r="D16" s="600">
        <v>0</v>
      </c>
      <c r="E16" s="60" t="s">
        <v>383</v>
      </c>
      <c r="F16" s="142">
        <v>0</v>
      </c>
      <c r="G16" s="142">
        <v>0</v>
      </c>
      <c r="H16" s="600">
        <v>0</v>
      </c>
      <c r="I16" s="60"/>
      <c r="J16" s="566">
        <v>0</v>
      </c>
      <c r="K16" s="60"/>
      <c r="L16" s="60"/>
      <c r="M16" s="77" t="s">
        <v>77</v>
      </c>
    </row>
    <row r="17" spans="1:13" ht="15.75">
      <c r="A17" s="27" t="s">
        <v>7</v>
      </c>
      <c r="B17" s="142">
        <v>0</v>
      </c>
      <c r="C17" s="142">
        <v>0</v>
      </c>
      <c r="D17" s="600">
        <v>0</v>
      </c>
      <c r="E17" s="60" t="s">
        <v>320</v>
      </c>
      <c r="F17" s="142">
        <v>0</v>
      </c>
      <c r="G17" s="142">
        <v>0</v>
      </c>
      <c r="H17" s="600">
        <v>0</v>
      </c>
      <c r="I17" s="60"/>
      <c r="J17" s="566">
        <v>0</v>
      </c>
      <c r="K17" s="60"/>
      <c r="L17" s="60"/>
      <c r="M17" s="77" t="s">
        <v>77</v>
      </c>
    </row>
    <row r="18" spans="1:13" ht="15.75">
      <c r="A18" s="27" t="s">
        <v>8</v>
      </c>
      <c r="B18" s="142">
        <v>0</v>
      </c>
      <c r="C18" s="142">
        <v>0</v>
      </c>
      <c r="D18" s="600">
        <v>1</v>
      </c>
      <c r="E18" s="60" t="s">
        <v>320</v>
      </c>
      <c r="F18" s="142">
        <v>0</v>
      </c>
      <c r="G18" s="142">
        <v>1</v>
      </c>
      <c r="H18" s="600">
        <v>1</v>
      </c>
      <c r="I18" s="60"/>
      <c r="J18" s="566">
        <v>0</v>
      </c>
      <c r="K18" s="60"/>
      <c r="L18" s="60"/>
      <c r="M18" s="77" t="s">
        <v>77</v>
      </c>
    </row>
    <row r="19" spans="1:13" ht="15.75">
      <c r="A19" s="27" t="s">
        <v>9</v>
      </c>
      <c r="B19" s="142">
        <v>0</v>
      </c>
      <c r="C19" s="142">
        <v>0</v>
      </c>
      <c r="D19" s="600">
        <v>0</v>
      </c>
      <c r="E19" s="60" t="s">
        <v>320</v>
      </c>
      <c r="F19" s="142">
        <v>0</v>
      </c>
      <c r="G19" s="142">
        <v>0</v>
      </c>
      <c r="H19" s="600">
        <v>0</v>
      </c>
      <c r="I19" s="60"/>
      <c r="J19" s="566">
        <v>0</v>
      </c>
      <c r="K19" s="60"/>
      <c r="L19" s="60"/>
      <c r="M19" s="77" t="s">
        <v>77</v>
      </c>
    </row>
    <row r="20" spans="1:13" ht="15.75">
      <c r="A20" s="27"/>
      <c r="B20" s="142"/>
      <c r="C20" s="142"/>
      <c r="D20" s="600"/>
      <c r="E20" s="76"/>
      <c r="F20" s="142"/>
      <c r="G20" s="76"/>
      <c r="H20" s="600"/>
      <c r="I20" s="76"/>
      <c r="J20" s="76"/>
      <c r="K20" s="76"/>
      <c r="L20" s="76"/>
      <c r="M20" s="76"/>
    </row>
    <row r="21" spans="1:13" ht="15.75">
      <c r="A21" s="14" t="s">
        <v>10</v>
      </c>
      <c r="B21" s="162"/>
      <c r="C21" s="162">
        <v>0</v>
      </c>
      <c r="D21" s="599">
        <v>0</v>
      </c>
      <c r="E21" s="200"/>
      <c r="F21" s="162">
        <v>0</v>
      </c>
      <c r="G21" s="200"/>
      <c r="H21" s="599"/>
      <c r="I21" s="200"/>
      <c r="J21" s="200"/>
      <c r="K21" s="200"/>
      <c r="L21" s="200"/>
      <c r="M21" s="200"/>
    </row>
    <row r="22" spans="1:13" ht="15.75">
      <c r="A22" s="27" t="s">
        <v>11</v>
      </c>
      <c r="B22" s="142">
        <v>0</v>
      </c>
      <c r="C22" s="142">
        <v>0</v>
      </c>
      <c r="D22" s="600">
        <v>0</v>
      </c>
      <c r="E22" s="60" t="s">
        <v>320</v>
      </c>
      <c r="F22" s="142">
        <v>0</v>
      </c>
      <c r="G22" s="142">
        <v>0</v>
      </c>
      <c r="H22" s="600">
        <v>0</v>
      </c>
      <c r="I22" s="60"/>
      <c r="J22" s="566">
        <v>0</v>
      </c>
      <c r="K22" s="60"/>
      <c r="L22" s="60"/>
      <c r="M22" s="77" t="s">
        <v>77</v>
      </c>
    </row>
    <row r="23" spans="1:13" ht="15.75">
      <c r="A23" s="27" t="s">
        <v>12</v>
      </c>
      <c r="B23" s="142">
        <v>0</v>
      </c>
      <c r="C23" s="142">
        <v>0</v>
      </c>
      <c r="D23" s="600">
        <v>0</v>
      </c>
      <c r="E23" s="60" t="s">
        <v>320</v>
      </c>
      <c r="F23" s="142">
        <v>0</v>
      </c>
      <c r="G23" s="142">
        <v>0</v>
      </c>
      <c r="H23" s="600">
        <v>0</v>
      </c>
      <c r="I23" s="60"/>
      <c r="J23" s="566">
        <v>0</v>
      </c>
      <c r="K23" s="60"/>
      <c r="L23" s="60"/>
      <c r="M23" s="77" t="s">
        <v>77</v>
      </c>
    </row>
    <row r="24" spans="1:13" ht="15.75">
      <c r="A24" s="27" t="s">
        <v>13</v>
      </c>
      <c r="B24" s="142">
        <v>0</v>
      </c>
      <c r="C24" s="142">
        <v>0</v>
      </c>
      <c r="D24" s="600">
        <v>0</v>
      </c>
      <c r="E24" s="60" t="s">
        <v>320</v>
      </c>
      <c r="F24" s="142">
        <v>0</v>
      </c>
      <c r="G24" s="142">
        <v>0</v>
      </c>
      <c r="H24" s="600">
        <v>0</v>
      </c>
      <c r="I24" s="60"/>
      <c r="J24" s="566">
        <v>0</v>
      </c>
      <c r="K24" s="60"/>
      <c r="L24" s="60"/>
      <c r="M24" s="77" t="s">
        <v>77</v>
      </c>
    </row>
    <row r="25" spans="1:13" ht="15.75">
      <c r="A25" s="27" t="s">
        <v>14</v>
      </c>
      <c r="B25" s="142">
        <v>0</v>
      </c>
      <c r="C25" s="142">
        <v>0</v>
      </c>
      <c r="D25" s="600">
        <v>0</v>
      </c>
      <c r="E25" s="60" t="s">
        <v>320</v>
      </c>
      <c r="F25" s="142">
        <v>0</v>
      </c>
      <c r="G25" s="142">
        <v>0</v>
      </c>
      <c r="H25" s="600">
        <v>0</v>
      </c>
      <c r="I25" s="60"/>
      <c r="J25" s="566">
        <v>0</v>
      </c>
      <c r="K25" s="60"/>
      <c r="L25" s="60"/>
      <c r="M25" s="77" t="s">
        <v>77</v>
      </c>
    </row>
    <row r="26" spans="1:13" ht="15.75">
      <c r="A26" s="27" t="s">
        <v>15</v>
      </c>
      <c r="B26" s="142">
        <v>0</v>
      </c>
      <c r="C26" s="142">
        <v>0</v>
      </c>
      <c r="D26" s="600">
        <v>0</v>
      </c>
      <c r="E26" s="60" t="s">
        <v>320</v>
      </c>
      <c r="F26" s="142">
        <v>0</v>
      </c>
      <c r="G26" s="142">
        <v>0</v>
      </c>
      <c r="H26" s="600">
        <v>0</v>
      </c>
      <c r="I26" s="60"/>
      <c r="J26" s="566">
        <v>0</v>
      </c>
      <c r="K26" s="60"/>
      <c r="L26" s="60"/>
      <c r="M26" s="77" t="s">
        <v>77</v>
      </c>
    </row>
    <row r="27" spans="1:13" ht="15.75">
      <c r="A27" s="27" t="s">
        <v>16</v>
      </c>
      <c r="B27" s="142">
        <v>0</v>
      </c>
      <c r="C27" s="142">
        <v>0</v>
      </c>
      <c r="D27" s="600">
        <v>0</v>
      </c>
      <c r="E27" s="60" t="s">
        <v>320</v>
      </c>
      <c r="F27" s="142">
        <v>0</v>
      </c>
      <c r="G27" s="142">
        <v>0</v>
      </c>
      <c r="H27" s="600">
        <v>0</v>
      </c>
      <c r="I27" s="60"/>
      <c r="J27" s="566">
        <v>0</v>
      </c>
      <c r="K27" s="60"/>
      <c r="L27" s="60"/>
      <c r="M27" s="77" t="s">
        <v>77</v>
      </c>
    </row>
    <row r="28" spans="1:13" ht="15.75">
      <c r="A28" s="27"/>
      <c r="B28" s="142"/>
      <c r="C28" s="142"/>
      <c r="D28" s="600"/>
      <c r="E28" s="76"/>
      <c r="F28" s="142"/>
      <c r="G28" s="76"/>
      <c r="H28" s="600"/>
      <c r="I28" s="76"/>
      <c r="J28" s="76"/>
      <c r="K28" s="76"/>
      <c r="L28" s="76"/>
      <c r="M28" s="76"/>
    </row>
    <row r="29" spans="1:13" ht="15.75">
      <c r="A29" s="14" t="s">
        <v>17</v>
      </c>
      <c r="B29" s="162"/>
      <c r="C29" s="162">
        <f>SUM(C30:C37)</f>
        <v>0</v>
      </c>
      <c r="D29" s="599">
        <v>0</v>
      </c>
      <c r="E29" s="200"/>
      <c r="F29" s="162">
        <v>0</v>
      </c>
      <c r="G29" s="200"/>
      <c r="H29" s="599"/>
      <c r="I29" s="200"/>
      <c r="J29" s="200"/>
      <c r="K29" s="200"/>
      <c r="L29" s="200"/>
      <c r="M29" s="200"/>
    </row>
    <row r="30" spans="1:13" ht="15.75">
      <c r="A30" s="27" t="s">
        <v>18</v>
      </c>
      <c r="B30" s="142">
        <v>0</v>
      </c>
      <c r="C30" s="142">
        <v>0</v>
      </c>
      <c r="D30" s="600">
        <v>0</v>
      </c>
      <c r="E30" s="60" t="s">
        <v>320</v>
      </c>
      <c r="F30" s="142">
        <v>0</v>
      </c>
      <c r="G30" s="142">
        <v>0</v>
      </c>
      <c r="H30" s="600">
        <v>0</v>
      </c>
      <c r="I30" s="60"/>
      <c r="J30" s="566">
        <v>0</v>
      </c>
      <c r="K30" s="60"/>
      <c r="L30" s="60"/>
      <c r="M30" s="77" t="s">
        <v>77</v>
      </c>
    </row>
    <row r="31" spans="1:13" ht="15.75">
      <c r="A31" s="27" t="s">
        <v>19</v>
      </c>
      <c r="B31" s="142">
        <v>1</v>
      </c>
      <c r="C31" s="142">
        <v>0</v>
      </c>
      <c r="D31" s="600">
        <v>0</v>
      </c>
      <c r="E31" s="60" t="s">
        <v>320</v>
      </c>
      <c r="F31" s="142">
        <v>0</v>
      </c>
      <c r="G31" s="142">
        <v>0</v>
      </c>
      <c r="H31" s="600">
        <v>0</v>
      </c>
      <c r="I31" s="60"/>
      <c r="J31" s="566">
        <v>0</v>
      </c>
      <c r="K31" s="60"/>
      <c r="L31" s="60"/>
      <c r="M31" s="77" t="s">
        <v>77</v>
      </c>
    </row>
    <row r="32" spans="1:13" ht="15.75">
      <c r="A32" s="27" t="s">
        <v>20</v>
      </c>
      <c r="B32" s="142">
        <v>0</v>
      </c>
      <c r="C32" s="142">
        <v>0</v>
      </c>
      <c r="D32" s="600">
        <v>0</v>
      </c>
      <c r="E32" s="60" t="s">
        <v>320</v>
      </c>
      <c r="F32" s="142">
        <v>0</v>
      </c>
      <c r="G32" s="142">
        <v>0</v>
      </c>
      <c r="H32" s="600">
        <v>0</v>
      </c>
      <c r="I32" s="60"/>
      <c r="J32" s="566">
        <v>0</v>
      </c>
      <c r="K32" s="60"/>
      <c r="L32" s="60"/>
      <c r="M32" s="77" t="s">
        <v>77</v>
      </c>
    </row>
    <row r="33" spans="1:13" ht="15.75">
      <c r="A33" s="27" t="s">
        <v>21</v>
      </c>
      <c r="B33" s="142">
        <v>0</v>
      </c>
      <c r="C33" s="142">
        <v>0</v>
      </c>
      <c r="D33" s="600">
        <v>0</v>
      </c>
      <c r="E33" s="60" t="s">
        <v>320</v>
      </c>
      <c r="F33" s="142">
        <v>0</v>
      </c>
      <c r="G33" s="142">
        <v>1</v>
      </c>
      <c r="H33" s="600">
        <v>1</v>
      </c>
      <c r="I33" s="60"/>
      <c r="J33" s="566">
        <v>0</v>
      </c>
      <c r="K33" s="60"/>
      <c r="L33" s="60"/>
      <c r="M33" s="77" t="s">
        <v>77</v>
      </c>
    </row>
    <row r="34" spans="1:13" ht="15.75">
      <c r="A34" s="27" t="s">
        <v>22</v>
      </c>
      <c r="B34" s="142">
        <v>2</v>
      </c>
      <c r="C34" s="142">
        <v>0</v>
      </c>
      <c r="D34" s="600">
        <v>0</v>
      </c>
      <c r="E34" s="60" t="s">
        <v>320</v>
      </c>
      <c r="F34" s="142">
        <v>0</v>
      </c>
      <c r="G34" s="142">
        <v>0</v>
      </c>
      <c r="H34" s="600">
        <v>0</v>
      </c>
      <c r="I34" s="60"/>
      <c r="J34" s="566">
        <v>0</v>
      </c>
      <c r="K34" s="60"/>
      <c r="L34" s="60"/>
      <c r="M34" s="77" t="s">
        <v>77</v>
      </c>
    </row>
    <row r="35" spans="1:13" ht="15.75">
      <c r="A35" s="27" t="s">
        <v>23</v>
      </c>
      <c r="B35" s="142">
        <v>0</v>
      </c>
      <c r="C35" s="142">
        <v>0</v>
      </c>
      <c r="D35" s="600">
        <v>0</v>
      </c>
      <c r="E35" s="60" t="s">
        <v>320</v>
      </c>
      <c r="F35" s="142">
        <v>0</v>
      </c>
      <c r="G35" s="142">
        <v>0</v>
      </c>
      <c r="H35" s="600">
        <v>0</v>
      </c>
      <c r="I35" s="60"/>
      <c r="J35" s="566">
        <v>0</v>
      </c>
      <c r="K35" s="60"/>
      <c r="L35" s="60"/>
      <c r="M35" s="77" t="s">
        <v>77</v>
      </c>
    </row>
    <row r="36" spans="1:13" ht="15.75">
      <c r="A36" s="27" t="s">
        <v>24</v>
      </c>
      <c r="B36" s="142">
        <v>0</v>
      </c>
      <c r="C36" s="142">
        <v>0</v>
      </c>
      <c r="D36" s="600">
        <v>0</v>
      </c>
      <c r="E36" s="60" t="s">
        <v>320</v>
      </c>
      <c r="F36" s="142">
        <v>0</v>
      </c>
      <c r="G36" s="142">
        <v>0</v>
      </c>
      <c r="H36" s="600">
        <v>0</v>
      </c>
      <c r="I36" s="60"/>
      <c r="J36" s="566">
        <v>0</v>
      </c>
      <c r="K36" s="60"/>
      <c r="L36" s="60"/>
      <c r="M36" s="77" t="s">
        <v>77</v>
      </c>
    </row>
    <row r="37" spans="1:13" ht="15.75">
      <c r="A37" s="27" t="s">
        <v>25</v>
      </c>
      <c r="B37" s="142">
        <v>0</v>
      </c>
      <c r="C37" s="142">
        <v>0</v>
      </c>
      <c r="D37" s="600">
        <v>0</v>
      </c>
      <c r="E37" s="60" t="s">
        <v>320</v>
      </c>
      <c r="F37" s="142">
        <v>0</v>
      </c>
      <c r="G37" s="142">
        <v>0</v>
      </c>
      <c r="H37" s="600">
        <v>0</v>
      </c>
      <c r="I37" s="60"/>
      <c r="J37" s="566">
        <v>0</v>
      </c>
      <c r="K37" s="60"/>
      <c r="L37" s="60"/>
      <c r="M37" s="77" t="s">
        <v>77</v>
      </c>
    </row>
    <row r="38" spans="1:13" ht="15.75">
      <c r="A38" s="27"/>
      <c r="B38" s="142"/>
      <c r="C38" s="142"/>
      <c r="D38" s="600"/>
      <c r="E38" s="60"/>
      <c r="F38" s="142"/>
      <c r="G38" s="76"/>
      <c r="H38" s="600"/>
      <c r="I38" s="76"/>
      <c r="J38" s="76"/>
      <c r="K38" s="76"/>
      <c r="L38" s="76"/>
      <c r="M38" s="76"/>
    </row>
    <row r="39" spans="1:13" ht="30">
      <c r="A39" s="73" t="s">
        <v>80</v>
      </c>
      <c r="B39" s="162"/>
      <c r="C39" s="162">
        <f>SUM(C40:C51)</f>
        <v>7</v>
      </c>
      <c r="D39" s="599">
        <v>5</v>
      </c>
      <c r="E39" s="258"/>
      <c r="F39" s="162">
        <v>6</v>
      </c>
      <c r="G39" s="240"/>
      <c r="H39" s="599"/>
      <c r="I39" s="240"/>
      <c r="J39" s="240"/>
      <c r="K39" s="240"/>
      <c r="L39" s="240"/>
      <c r="M39" s="240"/>
    </row>
    <row r="40" spans="1:13" ht="15.75">
      <c r="A40" s="27" t="s">
        <v>26</v>
      </c>
      <c r="B40" s="142">
        <v>0</v>
      </c>
      <c r="C40" s="142">
        <v>0</v>
      </c>
      <c r="D40" s="600">
        <v>0</v>
      </c>
      <c r="E40" s="60" t="s">
        <v>320</v>
      </c>
      <c r="F40" s="142">
        <v>0</v>
      </c>
      <c r="G40" s="142">
        <v>0</v>
      </c>
      <c r="H40" s="600">
        <v>0</v>
      </c>
      <c r="I40" s="60"/>
      <c r="J40" s="566">
        <v>0</v>
      </c>
      <c r="K40" s="60"/>
      <c r="L40" s="60"/>
      <c r="M40" s="77" t="s">
        <v>77</v>
      </c>
    </row>
    <row r="41" spans="1:13" ht="15.75">
      <c r="A41" s="27" t="s">
        <v>27</v>
      </c>
      <c r="B41" s="142">
        <v>0</v>
      </c>
      <c r="C41" s="142">
        <v>0</v>
      </c>
      <c r="D41" s="600">
        <v>0</v>
      </c>
      <c r="E41" s="60" t="s">
        <v>320</v>
      </c>
      <c r="F41" s="142">
        <v>0</v>
      </c>
      <c r="G41" s="142">
        <v>0</v>
      </c>
      <c r="H41" s="600">
        <v>0</v>
      </c>
      <c r="I41" s="60"/>
      <c r="J41" s="566">
        <v>0</v>
      </c>
      <c r="K41" s="60"/>
      <c r="L41" s="60"/>
      <c r="M41" s="77" t="s">
        <v>77</v>
      </c>
    </row>
    <row r="42" spans="1:13" ht="15.75">
      <c r="A42" s="27" t="s">
        <v>28</v>
      </c>
      <c r="B42" s="142">
        <v>0</v>
      </c>
      <c r="C42" s="142">
        <v>0</v>
      </c>
      <c r="D42" s="600">
        <v>0</v>
      </c>
      <c r="E42" s="60" t="s">
        <v>320</v>
      </c>
      <c r="F42" s="142">
        <v>0</v>
      </c>
      <c r="G42" s="142">
        <v>0</v>
      </c>
      <c r="H42" s="600">
        <v>0</v>
      </c>
      <c r="I42" s="60"/>
      <c r="J42" s="566">
        <v>0</v>
      </c>
      <c r="K42" s="60"/>
      <c r="L42" s="60"/>
      <c r="M42" s="77" t="s">
        <v>77</v>
      </c>
    </row>
    <row r="43" spans="1:13" ht="15.75">
      <c r="A43" s="27" t="s">
        <v>29</v>
      </c>
      <c r="B43" s="142">
        <v>0</v>
      </c>
      <c r="C43" s="142">
        <v>0</v>
      </c>
      <c r="D43" s="600">
        <v>0</v>
      </c>
      <c r="E43" s="60" t="s">
        <v>320</v>
      </c>
      <c r="F43" s="142">
        <v>0</v>
      </c>
      <c r="G43" s="142">
        <v>0</v>
      </c>
      <c r="H43" s="600">
        <v>0</v>
      </c>
      <c r="I43" s="60"/>
      <c r="J43" s="566">
        <v>0</v>
      </c>
      <c r="K43" s="60"/>
      <c r="L43" s="60"/>
      <c r="M43" s="77" t="s">
        <v>77</v>
      </c>
    </row>
    <row r="44" spans="1:13" ht="15.75">
      <c r="A44" s="27" t="s">
        <v>30</v>
      </c>
      <c r="B44" s="142">
        <v>1</v>
      </c>
      <c r="C44" s="142">
        <v>0</v>
      </c>
      <c r="D44" s="600">
        <v>0</v>
      </c>
      <c r="E44" s="60" t="s">
        <v>320</v>
      </c>
      <c r="F44" s="142">
        <v>0</v>
      </c>
      <c r="G44" s="142">
        <v>0</v>
      </c>
      <c r="H44" s="600">
        <v>0</v>
      </c>
      <c r="I44" s="60"/>
      <c r="J44" s="566">
        <v>0</v>
      </c>
      <c r="K44" s="60"/>
      <c r="L44" s="60"/>
      <c r="M44" s="77" t="s">
        <v>77</v>
      </c>
    </row>
    <row r="45" spans="1:13" ht="15.75">
      <c r="A45" s="27" t="s">
        <v>31</v>
      </c>
      <c r="B45" s="142">
        <v>1</v>
      </c>
      <c r="C45" s="142">
        <v>0</v>
      </c>
      <c r="D45" s="600">
        <v>0</v>
      </c>
      <c r="E45" s="60" t="s">
        <v>320</v>
      </c>
      <c r="F45" s="142">
        <v>0</v>
      </c>
      <c r="G45" s="142">
        <v>0</v>
      </c>
      <c r="H45" s="600">
        <v>0</v>
      </c>
      <c r="I45" s="60"/>
      <c r="J45" s="566">
        <v>0</v>
      </c>
      <c r="K45" s="60"/>
      <c r="L45" s="60"/>
      <c r="M45" s="77" t="s">
        <v>77</v>
      </c>
    </row>
    <row r="46" spans="1:13" ht="49.5" customHeight="1">
      <c r="A46" s="27" t="s">
        <v>32</v>
      </c>
      <c r="B46" s="142">
        <v>4</v>
      </c>
      <c r="C46" s="142">
        <v>7</v>
      </c>
      <c r="D46" s="602">
        <v>4</v>
      </c>
      <c r="E46" s="61" t="s">
        <v>384</v>
      </c>
      <c r="F46" s="142" t="s">
        <v>401</v>
      </c>
      <c r="G46" s="142">
        <v>4</v>
      </c>
      <c r="H46" s="600">
        <v>4</v>
      </c>
      <c r="I46" s="61"/>
      <c r="J46" s="566">
        <v>5</v>
      </c>
      <c r="K46" s="61"/>
      <c r="L46" s="61"/>
      <c r="M46" s="77" t="s">
        <v>77</v>
      </c>
    </row>
    <row r="47" spans="1:13" ht="15.75">
      <c r="A47" s="27" t="s">
        <v>33</v>
      </c>
      <c r="B47" s="142">
        <v>1</v>
      </c>
      <c r="C47" s="142">
        <v>0</v>
      </c>
      <c r="D47" s="600">
        <v>1</v>
      </c>
      <c r="E47" s="60" t="s">
        <v>320</v>
      </c>
      <c r="F47" s="142">
        <v>0</v>
      </c>
      <c r="G47" s="142">
        <v>0</v>
      </c>
      <c r="H47" s="600">
        <v>0</v>
      </c>
      <c r="I47" s="61"/>
      <c r="J47" s="566">
        <v>0</v>
      </c>
      <c r="K47" s="61"/>
      <c r="L47" s="61"/>
      <c r="M47" s="77" t="s">
        <v>77</v>
      </c>
    </row>
    <row r="48" spans="1:13" ht="15.75">
      <c r="A48" s="27" t="s">
        <v>34</v>
      </c>
      <c r="B48" s="142">
        <v>0</v>
      </c>
      <c r="C48" s="142">
        <v>0</v>
      </c>
      <c r="D48" s="600">
        <v>0</v>
      </c>
      <c r="E48" s="60" t="s">
        <v>320</v>
      </c>
      <c r="F48" s="142">
        <v>0</v>
      </c>
      <c r="G48" s="142">
        <v>0</v>
      </c>
      <c r="H48" s="600">
        <v>0</v>
      </c>
      <c r="I48" s="60"/>
      <c r="J48" s="566">
        <v>0</v>
      </c>
      <c r="K48" s="60"/>
      <c r="L48" s="60"/>
      <c r="M48" s="77" t="s">
        <v>77</v>
      </c>
    </row>
    <row r="49" spans="1:13" ht="15.75">
      <c r="A49" s="27" t="s">
        <v>35</v>
      </c>
      <c r="B49" s="142">
        <v>3</v>
      </c>
      <c r="C49" s="142">
        <v>0</v>
      </c>
      <c r="D49" s="600">
        <v>0</v>
      </c>
      <c r="E49" s="60" t="s">
        <v>320</v>
      </c>
      <c r="F49" s="142">
        <v>0</v>
      </c>
      <c r="G49" s="142">
        <v>0</v>
      </c>
      <c r="H49" s="600">
        <v>0</v>
      </c>
      <c r="I49" s="60"/>
      <c r="J49" s="566">
        <v>0</v>
      </c>
      <c r="K49" s="60"/>
      <c r="L49" s="60"/>
      <c r="M49" s="77" t="s">
        <v>77</v>
      </c>
    </row>
    <row r="50" spans="1:13" ht="15.75">
      <c r="A50" s="27" t="s">
        <v>36</v>
      </c>
      <c r="B50" s="142">
        <v>0</v>
      </c>
      <c r="C50" s="142">
        <v>0</v>
      </c>
      <c r="D50" s="600">
        <v>0</v>
      </c>
      <c r="E50" s="60" t="s">
        <v>320</v>
      </c>
      <c r="F50" s="142">
        <v>0</v>
      </c>
      <c r="G50" s="142">
        <v>0</v>
      </c>
      <c r="H50" s="600">
        <v>0</v>
      </c>
      <c r="I50" s="60"/>
      <c r="J50" s="566">
        <v>0</v>
      </c>
      <c r="K50" s="60"/>
      <c r="L50" s="60"/>
      <c r="M50" s="77" t="s">
        <v>77</v>
      </c>
    </row>
    <row r="51" spans="1:13" ht="15.75">
      <c r="A51" s="27" t="s">
        <v>37</v>
      </c>
      <c r="B51" s="142">
        <v>0</v>
      </c>
      <c r="C51" s="142">
        <v>0</v>
      </c>
      <c r="D51" s="600">
        <v>0</v>
      </c>
      <c r="E51" s="60" t="s">
        <v>320</v>
      </c>
      <c r="F51" s="142">
        <v>0</v>
      </c>
      <c r="G51" s="142">
        <v>0</v>
      </c>
      <c r="H51" s="600">
        <v>0</v>
      </c>
      <c r="I51" s="60"/>
      <c r="J51" s="566">
        <v>0</v>
      </c>
      <c r="K51" s="60"/>
      <c r="L51" s="60"/>
      <c r="M51" s="77" t="s">
        <v>77</v>
      </c>
    </row>
    <row r="52" spans="1:13" ht="15.75">
      <c r="A52" s="27"/>
      <c r="B52" s="142"/>
      <c r="C52" s="142"/>
      <c r="D52" s="600"/>
      <c r="E52" s="60" t="s">
        <v>320</v>
      </c>
      <c r="F52" s="142"/>
      <c r="G52" s="76" t="s">
        <v>320</v>
      </c>
      <c r="H52" s="600"/>
      <c r="I52" s="76"/>
      <c r="J52" s="76"/>
      <c r="K52" s="76"/>
      <c r="L52" s="76"/>
      <c r="M52" s="76"/>
    </row>
    <row r="53" spans="1:13" ht="15.75">
      <c r="A53" s="14" t="s">
        <v>38</v>
      </c>
      <c r="B53" s="162"/>
      <c r="C53" s="162">
        <v>0</v>
      </c>
      <c r="D53" s="599">
        <v>1</v>
      </c>
      <c r="E53" s="200"/>
      <c r="F53" s="162">
        <v>0</v>
      </c>
      <c r="G53" s="200"/>
      <c r="H53" s="599"/>
      <c r="I53" s="200"/>
      <c r="J53" s="200"/>
      <c r="K53" s="200"/>
      <c r="L53" s="200"/>
      <c r="M53" s="200"/>
    </row>
    <row r="54" spans="1:13" ht="15.75">
      <c r="A54" s="27" t="s">
        <v>39</v>
      </c>
      <c r="B54" s="142">
        <v>0</v>
      </c>
      <c r="C54" s="142">
        <v>0</v>
      </c>
      <c r="D54" s="600">
        <v>1</v>
      </c>
      <c r="E54" s="60" t="s">
        <v>383</v>
      </c>
      <c r="F54" s="142">
        <v>0</v>
      </c>
      <c r="G54" s="142">
        <v>0</v>
      </c>
      <c r="H54" s="600">
        <v>0</v>
      </c>
      <c r="I54" s="60"/>
      <c r="J54" s="566">
        <v>0</v>
      </c>
      <c r="K54" s="60"/>
      <c r="L54" s="60"/>
      <c r="M54" s="77" t="s">
        <v>77</v>
      </c>
    </row>
    <row r="55" spans="1:13" ht="15.75">
      <c r="A55" s="27" t="s">
        <v>40</v>
      </c>
      <c r="B55" s="142">
        <v>0</v>
      </c>
      <c r="C55" s="142">
        <v>0</v>
      </c>
      <c r="D55" s="600">
        <v>0</v>
      </c>
      <c r="E55" s="60" t="s">
        <v>320</v>
      </c>
      <c r="F55" s="142">
        <v>0</v>
      </c>
      <c r="G55" s="142">
        <v>0</v>
      </c>
      <c r="H55" s="600">
        <v>0</v>
      </c>
      <c r="I55" s="60"/>
      <c r="J55" s="566">
        <v>0</v>
      </c>
      <c r="K55" s="60"/>
      <c r="L55" s="60"/>
      <c r="M55" s="77" t="s">
        <v>77</v>
      </c>
    </row>
    <row r="56" spans="1:13" ht="15.75">
      <c r="A56" s="27" t="s">
        <v>41</v>
      </c>
      <c r="B56" s="142">
        <v>0</v>
      </c>
      <c r="C56" s="142">
        <v>0</v>
      </c>
      <c r="D56" s="600">
        <v>0</v>
      </c>
      <c r="E56" s="60" t="s">
        <v>320</v>
      </c>
      <c r="F56" s="142">
        <v>0</v>
      </c>
      <c r="G56" s="142">
        <v>0</v>
      </c>
      <c r="H56" s="600">
        <v>0</v>
      </c>
      <c r="I56" s="60"/>
      <c r="J56" s="566">
        <v>0</v>
      </c>
      <c r="K56" s="60"/>
      <c r="L56" s="60"/>
      <c r="M56" s="77" t="s">
        <v>77</v>
      </c>
    </row>
    <row r="57" spans="1:13" ht="15.75">
      <c r="A57" s="27" t="s">
        <v>42</v>
      </c>
      <c r="B57" s="142">
        <v>0</v>
      </c>
      <c r="C57" s="142">
        <v>0</v>
      </c>
      <c r="D57" s="600">
        <v>0</v>
      </c>
      <c r="E57" s="60" t="s">
        <v>320</v>
      </c>
      <c r="F57" s="142">
        <v>0</v>
      </c>
      <c r="G57" s="142">
        <v>0</v>
      </c>
      <c r="H57" s="600">
        <v>0</v>
      </c>
      <c r="I57" s="60"/>
      <c r="J57" s="566">
        <v>0</v>
      </c>
      <c r="K57" s="60"/>
      <c r="L57" s="60"/>
      <c r="M57" s="77" t="s">
        <v>77</v>
      </c>
    </row>
    <row r="58" spans="1:13" ht="15.75">
      <c r="A58" s="27" t="s">
        <v>43</v>
      </c>
      <c r="B58" s="142">
        <v>0</v>
      </c>
      <c r="C58" s="142">
        <v>0</v>
      </c>
      <c r="D58" s="600">
        <v>0</v>
      </c>
      <c r="E58" s="60" t="s">
        <v>320</v>
      </c>
      <c r="F58" s="142">
        <v>0</v>
      </c>
      <c r="G58" s="142">
        <v>0</v>
      </c>
      <c r="H58" s="600">
        <v>0</v>
      </c>
      <c r="I58" s="60"/>
      <c r="J58" s="566">
        <v>0</v>
      </c>
      <c r="K58" s="60"/>
      <c r="L58" s="60"/>
      <c r="M58" s="77" t="s">
        <v>77</v>
      </c>
    </row>
    <row r="59" spans="1:13" ht="15.75">
      <c r="A59" s="27" t="s">
        <v>44</v>
      </c>
      <c r="B59" s="142">
        <v>0</v>
      </c>
      <c r="C59" s="142">
        <v>0</v>
      </c>
      <c r="D59" s="600">
        <v>0</v>
      </c>
      <c r="E59" s="60" t="s">
        <v>320</v>
      </c>
      <c r="F59" s="142">
        <v>0</v>
      </c>
      <c r="G59" s="142">
        <v>0</v>
      </c>
      <c r="H59" s="600">
        <v>0</v>
      </c>
      <c r="I59" s="60"/>
      <c r="J59" s="566">
        <v>0</v>
      </c>
      <c r="K59" s="60"/>
      <c r="L59" s="60"/>
      <c r="M59" s="77" t="s">
        <v>77</v>
      </c>
    </row>
    <row r="60" spans="1:13" ht="15.75">
      <c r="A60" s="27"/>
      <c r="B60" s="142"/>
      <c r="C60" s="142"/>
      <c r="D60" s="600"/>
      <c r="E60" s="76"/>
      <c r="F60" s="142"/>
      <c r="G60" s="76" t="s">
        <v>320</v>
      </c>
      <c r="H60" s="600"/>
      <c r="I60" s="76"/>
      <c r="J60" s="76"/>
      <c r="K60" s="76"/>
      <c r="L60" s="76"/>
      <c r="M60" s="76"/>
    </row>
    <row r="61" spans="1:13" ht="15.75">
      <c r="A61" s="14" t="s">
        <v>45</v>
      </c>
      <c r="B61" s="162"/>
      <c r="C61" s="162">
        <v>0</v>
      </c>
      <c r="D61" s="599">
        <v>1</v>
      </c>
      <c r="E61" s="200"/>
      <c r="F61" s="162">
        <v>0</v>
      </c>
      <c r="G61" s="200"/>
      <c r="H61" s="599"/>
      <c r="I61" s="200"/>
      <c r="J61" s="200"/>
      <c r="K61" s="200"/>
      <c r="L61" s="200"/>
      <c r="M61" s="200"/>
    </row>
    <row r="62" spans="1:13" ht="15.75">
      <c r="A62" s="27" t="s">
        <v>47</v>
      </c>
      <c r="B62" s="142">
        <v>1</v>
      </c>
      <c r="C62" s="142">
        <v>0</v>
      </c>
      <c r="D62" s="600">
        <v>1</v>
      </c>
      <c r="E62" s="60" t="s">
        <v>383</v>
      </c>
      <c r="F62" s="142">
        <v>0</v>
      </c>
      <c r="G62" s="142">
        <v>1</v>
      </c>
      <c r="H62" s="600">
        <v>1</v>
      </c>
      <c r="I62" s="60"/>
      <c r="J62" s="566">
        <v>0</v>
      </c>
      <c r="K62" s="60"/>
      <c r="L62" s="60"/>
      <c r="M62" s="77" t="s">
        <v>77</v>
      </c>
    </row>
    <row r="63" spans="1:13" ht="15.75">
      <c r="A63" s="27" t="s">
        <v>50</v>
      </c>
      <c r="B63" s="142">
        <v>0</v>
      </c>
      <c r="C63" s="142">
        <v>0</v>
      </c>
      <c r="D63" s="600">
        <v>0</v>
      </c>
      <c r="E63" s="60" t="s">
        <v>320</v>
      </c>
      <c r="F63" s="142">
        <v>0</v>
      </c>
      <c r="G63" s="142">
        <v>0</v>
      </c>
      <c r="H63" s="600">
        <v>0</v>
      </c>
      <c r="I63" s="60"/>
      <c r="J63" s="566">
        <v>0</v>
      </c>
      <c r="K63" s="60"/>
      <c r="L63" s="60"/>
      <c r="M63" s="77" t="s">
        <v>77</v>
      </c>
    </row>
    <row r="64" spans="1:13" ht="15.75">
      <c r="A64" s="27" t="s">
        <v>49</v>
      </c>
      <c r="B64" s="142">
        <v>0</v>
      </c>
      <c r="C64" s="142">
        <v>0</v>
      </c>
      <c r="D64" s="600">
        <v>0</v>
      </c>
      <c r="E64" s="60" t="s">
        <v>320</v>
      </c>
      <c r="F64" s="142">
        <v>0</v>
      </c>
      <c r="G64" s="142">
        <v>0</v>
      </c>
      <c r="H64" s="600">
        <v>0</v>
      </c>
      <c r="I64" s="60"/>
      <c r="J64" s="566">
        <v>0</v>
      </c>
      <c r="K64" s="60"/>
      <c r="L64" s="60"/>
      <c r="M64" s="77" t="s">
        <v>77</v>
      </c>
    </row>
    <row r="65" spans="1:13" ht="15.75">
      <c r="A65" s="27" t="s">
        <v>48</v>
      </c>
      <c r="B65" s="142">
        <v>0</v>
      </c>
      <c r="C65" s="142">
        <v>0</v>
      </c>
      <c r="D65" s="600">
        <v>0</v>
      </c>
      <c r="E65" s="60" t="s">
        <v>320</v>
      </c>
      <c r="F65" s="142">
        <v>0</v>
      </c>
      <c r="G65" s="142">
        <v>0</v>
      </c>
      <c r="H65" s="600">
        <v>0</v>
      </c>
      <c r="I65" s="60"/>
      <c r="J65" s="566">
        <v>0</v>
      </c>
      <c r="K65" s="60"/>
      <c r="L65" s="60"/>
      <c r="M65" s="77" t="s">
        <v>77</v>
      </c>
    </row>
    <row r="66" spans="1:13" ht="15.75">
      <c r="A66" s="27" t="s">
        <v>46</v>
      </c>
      <c r="B66" s="142">
        <v>1</v>
      </c>
      <c r="C66" s="142">
        <v>0</v>
      </c>
      <c r="D66" s="600">
        <v>0</v>
      </c>
      <c r="E66" s="60" t="s">
        <v>320</v>
      </c>
      <c r="F66" s="142">
        <v>0</v>
      </c>
      <c r="G66" s="142">
        <v>0</v>
      </c>
      <c r="H66" s="600">
        <v>0</v>
      </c>
      <c r="I66" s="60"/>
      <c r="J66" s="566">
        <v>0</v>
      </c>
      <c r="K66" s="60"/>
      <c r="L66" s="60"/>
      <c r="M66" s="77" t="s">
        <v>77</v>
      </c>
    </row>
    <row r="67" spans="1:13" ht="15.75">
      <c r="A67" s="27"/>
      <c r="B67" s="142"/>
      <c r="C67" s="142"/>
      <c r="D67" s="600"/>
      <c r="E67" s="60"/>
      <c r="F67" s="142"/>
      <c r="G67" s="76"/>
      <c r="H67" s="600"/>
      <c r="I67" s="76"/>
      <c r="J67" s="76"/>
      <c r="K67" s="76"/>
      <c r="L67" s="76"/>
      <c r="M67" s="76"/>
    </row>
    <row r="68" spans="1:13" ht="15.75">
      <c r="A68" s="14" t="s">
        <v>51</v>
      </c>
      <c r="B68" s="162"/>
      <c r="C68" s="162">
        <v>0</v>
      </c>
      <c r="D68" s="599">
        <v>0</v>
      </c>
      <c r="E68" s="200"/>
      <c r="F68" s="162">
        <v>0</v>
      </c>
      <c r="G68" s="200"/>
      <c r="H68" s="599"/>
      <c r="I68" s="200"/>
      <c r="J68" s="200"/>
      <c r="K68" s="200"/>
      <c r="L68" s="200"/>
      <c r="M68" s="200"/>
    </row>
    <row r="69" spans="1:13" ht="15.75">
      <c r="A69" s="27" t="s">
        <v>54</v>
      </c>
      <c r="B69" s="142">
        <v>0</v>
      </c>
      <c r="C69" s="142">
        <v>0</v>
      </c>
      <c r="D69" s="600">
        <v>0</v>
      </c>
      <c r="E69" s="60" t="s">
        <v>320</v>
      </c>
      <c r="F69" s="142">
        <v>0</v>
      </c>
      <c r="G69" s="142">
        <v>0</v>
      </c>
      <c r="H69" s="600">
        <v>0</v>
      </c>
      <c r="I69" s="60"/>
      <c r="J69" s="566">
        <v>0</v>
      </c>
      <c r="K69" s="60"/>
      <c r="L69" s="60"/>
      <c r="M69" s="77" t="s">
        <v>77</v>
      </c>
    </row>
    <row r="70" spans="1:13" ht="15.75">
      <c r="A70" s="27" t="s">
        <v>52</v>
      </c>
      <c r="B70" s="142">
        <v>0</v>
      </c>
      <c r="C70" s="142">
        <v>0</v>
      </c>
      <c r="D70" s="600">
        <v>0</v>
      </c>
      <c r="E70" s="60" t="s">
        <v>320</v>
      </c>
      <c r="F70" s="142">
        <v>0</v>
      </c>
      <c r="G70" s="142">
        <v>0</v>
      </c>
      <c r="H70" s="600">
        <v>0</v>
      </c>
      <c r="I70" s="60"/>
      <c r="J70" s="566">
        <v>0</v>
      </c>
      <c r="K70" s="60"/>
      <c r="L70" s="60"/>
      <c r="M70" s="77" t="s">
        <v>77</v>
      </c>
    </row>
    <row r="71" spans="1:13" ht="15.75">
      <c r="A71" s="27" t="s">
        <v>53</v>
      </c>
      <c r="B71" s="142">
        <v>0</v>
      </c>
      <c r="C71" s="142">
        <v>0</v>
      </c>
      <c r="D71" s="600">
        <v>0</v>
      </c>
      <c r="E71" s="60" t="s">
        <v>320</v>
      </c>
      <c r="F71" s="142">
        <v>0</v>
      </c>
      <c r="G71" s="142">
        <v>0</v>
      </c>
      <c r="H71" s="600">
        <v>0</v>
      </c>
      <c r="I71" s="60"/>
      <c r="J71" s="566">
        <v>0</v>
      </c>
      <c r="K71" s="60"/>
      <c r="L71" s="60"/>
      <c r="M71" s="77" t="s">
        <v>77</v>
      </c>
    </row>
    <row r="72" spans="1:13" ht="15.75">
      <c r="A72" s="27" t="s">
        <v>56</v>
      </c>
      <c r="B72" s="142">
        <v>0</v>
      </c>
      <c r="C72" s="142">
        <v>0</v>
      </c>
      <c r="D72" s="600">
        <v>0</v>
      </c>
      <c r="E72" s="60" t="s">
        <v>320</v>
      </c>
      <c r="F72" s="142">
        <v>0</v>
      </c>
      <c r="G72" s="142">
        <v>0</v>
      </c>
      <c r="H72" s="600">
        <v>0</v>
      </c>
      <c r="I72" s="60"/>
      <c r="J72" s="566">
        <v>0</v>
      </c>
      <c r="K72" s="60"/>
      <c r="L72" s="60"/>
      <c r="M72" s="77" t="s">
        <v>77</v>
      </c>
    </row>
    <row r="73" spans="1:13" ht="15.75">
      <c r="A73" s="27" t="s">
        <v>57</v>
      </c>
      <c r="B73" s="142">
        <v>0</v>
      </c>
      <c r="C73" s="142">
        <v>0</v>
      </c>
      <c r="D73" s="600">
        <v>0</v>
      </c>
      <c r="E73" s="60" t="s">
        <v>320</v>
      </c>
      <c r="F73" s="142">
        <v>0</v>
      </c>
      <c r="G73" s="142">
        <v>0</v>
      </c>
      <c r="H73" s="600">
        <v>0</v>
      </c>
      <c r="I73" s="60"/>
      <c r="J73" s="566">
        <v>0</v>
      </c>
      <c r="K73" s="60"/>
      <c r="L73" s="60"/>
      <c r="M73" s="77" t="s">
        <v>77</v>
      </c>
    </row>
    <row r="74" spans="1:13" ht="15.75">
      <c r="A74" s="27" t="s">
        <v>55</v>
      </c>
      <c r="B74" s="142">
        <v>0</v>
      </c>
      <c r="C74" s="142">
        <v>0</v>
      </c>
      <c r="D74" s="600">
        <v>0</v>
      </c>
      <c r="E74" s="60" t="s">
        <v>320</v>
      </c>
      <c r="F74" s="142">
        <v>0</v>
      </c>
      <c r="G74" s="142">
        <v>0</v>
      </c>
      <c r="H74" s="600">
        <v>0</v>
      </c>
      <c r="I74" s="60"/>
      <c r="J74" s="566">
        <v>0</v>
      </c>
      <c r="K74" s="60"/>
      <c r="L74" s="60"/>
      <c r="M74" s="77" t="s">
        <v>77</v>
      </c>
    </row>
    <row r="75" spans="1:13" ht="15.75">
      <c r="A75" s="27"/>
      <c r="B75" s="142"/>
      <c r="C75" s="142"/>
      <c r="D75" s="600"/>
      <c r="E75" s="76"/>
      <c r="F75" s="142"/>
      <c r="G75" s="76"/>
      <c r="H75" s="600"/>
      <c r="I75" s="76"/>
      <c r="J75" s="76"/>
      <c r="K75" s="76"/>
      <c r="L75" s="76"/>
      <c r="M75" s="76"/>
    </row>
    <row r="76" spans="1:13" ht="15.75">
      <c r="A76" s="14" t="s">
        <v>78</v>
      </c>
      <c r="B76" s="162"/>
      <c r="C76" s="162">
        <v>0</v>
      </c>
      <c r="D76" s="599">
        <v>0</v>
      </c>
      <c r="E76" s="200"/>
      <c r="F76" s="162">
        <v>0</v>
      </c>
      <c r="G76" s="200"/>
      <c r="H76" s="599"/>
      <c r="I76" s="200"/>
      <c r="J76" s="200"/>
      <c r="K76" s="200"/>
      <c r="L76" s="200"/>
      <c r="M76" s="200"/>
    </row>
    <row r="77" spans="1:13" ht="15.75">
      <c r="A77" s="27" t="s">
        <v>58</v>
      </c>
      <c r="B77" s="142">
        <v>0</v>
      </c>
      <c r="C77" s="142">
        <v>0</v>
      </c>
      <c r="D77" s="600">
        <v>0</v>
      </c>
      <c r="E77" s="60" t="s">
        <v>320</v>
      </c>
      <c r="F77" s="142">
        <v>0</v>
      </c>
      <c r="G77" s="142">
        <v>0</v>
      </c>
      <c r="H77" s="600">
        <v>0</v>
      </c>
      <c r="I77" s="60"/>
      <c r="J77" s="566">
        <v>0</v>
      </c>
      <c r="K77" s="60"/>
      <c r="L77" s="60"/>
      <c r="M77" s="77" t="s">
        <v>77</v>
      </c>
    </row>
    <row r="78" spans="1:13" ht="15.75">
      <c r="A78" s="27" t="s">
        <v>59</v>
      </c>
      <c r="B78" s="142">
        <v>0</v>
      </c>
      <c r="C78" s="142">
        <v>0</v>
      </c>
      <c r="D78" s="600">
        <v>0</v>
      </c>
      <c r="E78" s="60" t="s">
        <v>320</v>
      </c>
      <c r="F78" s="142">
        <v>0</v>
      </c>
      <c r="G78" s="142">
        <v>0</v>
      </c>
      <c r="H78" s="600">
        <v>0</v>
      </c>
      <c r="I78" s="60"/>
      <c r="J78" s="566">
        <v>0</v>
      </c>
      <c r="K78" s="60"/>
      <c r="L78" s="60"/>
      <c r="M78" s="77" t="s">
        <v>77</v>
      </c>
    </row>
    <row r="79" spans="1:13" ht="15.75">
      <c r="A79" s="27" t="s">
        <v>60</v>
      </c>
      <c r="B79" s="142">
        <v>0</v>
      </c>
      <c r="C79" s="142">
        <v>0</v>
      </c>
      <c r="D79" s="600">
        <v>0</v>
      </c>
      <c r="E79" s="60" t="s">
        <v>320</v>
      </c>
      <c r="F79" s="142">
        <v>0</v>
      </c>
      <c r="G79" s="142">
        <v>0</v>
      </c>
      <c r="H79" s="600">
        <v>0</v>
      </c>
      <c r="I79" s="60"/>
      <c r="J79" s="566">
        <v>0</v>
      </c>
      <c r="K79" s="60"/>
      <c r="L79" s="60"/>
      <c r="M79" s="77" t="s">
        <v>77</v>
      </c>
    </row>
    <row r="80" spans="1:13" ht="15.75">
      <c r="A80" s="27" t="s">
        <v>61</v>
      </c>
      <c r="B80" s="142">
        <v>0</v>
      </c>
      <c r="C80" s="142">
        <v>0</v>
      </c>
      <c r="D80" s="600">
        <v>0</v>
      </c>
      <c r="E80" s="60" t="s">
        <v>320</v>
      </c>
      <c r="F80" s="142">
        <v>0</v>
      </c>
      <c r="G80" s="142">
        <v>0</v>
      </c>
      <c r="H80" s="600">
        <v>0</v>
      </c>
      <c r="I80" s="60"/>
      <c r="J80" s="566">
        <v>0</v>
      </c>
      <c r="K80" s="60"/>
      <c r="L80" s="60"/>
      <c r="M80" s="77" t="s">
        <v>77</v>
      </c>
    </row>
    <row r="81" spans="1:15" ht="15.75">
      <c r="A81" s="27" t="s">
        <v>62</v>
      </c>
      <c r="B81" s="142">
        <v>0</v>
      </c>
      <c r="C81" s="142">
        <v>0</v>
      </c>
      <c r="D81" s="600">
        <v>0</v>
      </c>
      <c r="E81" s="60" t="s">
        <v>320</v>
      </c>
      <c r="F81" s="142">
        <v>0</v>
      </c>
      <c r="G81" s="142">
        <v>0</v>
      </c>
      <c r="H81" s="600">
        <v>0</v>
      </c>
      <c r="I81" s="60"/>
      <c r="J81" s="566">
        <v>0</v>
      </c>
      <c r="K81" s="60"/>
      <c r="L81" s="60"/>
      <c r="M81" s="77" t="s">
        <v>77</v>
      </c>
    </row>
    <row r="82" spans="1:15" ht="15.75">
      <c r="A82" s="27"/>
      <c r="B82" s="142"/>
      <c r="C82" s="142"/>
      <c r="D82" s="600"/>
      <c r="E82" s="60"/>
      <c r="F82" s="142"/>
      <c r="G82" s="76"/>
      <c r="H82" s="600"/>
      <c r="I82" s="76"/>
      <c r="J82" s="76"/>
      <c r="K82" s="76"/>
      <c r="L82" s="76"/>
      <c r="M82" s="76"/>
    </row>
    <row r="83" spans="1:15" ht="15.75">
      <c r="A83" s="14" t="s">
        <v>63</v>
      </c>
      <c r="B83" s="162"/>
      <c r="C83" s="162">
        <v>0</v>
      </c>
      <c r="D83" s="599">
        <v>0</v>
      </c>
      <c r="E83" s="200"/>
      <c r="F83" s="162">
        <v>0</v>
      </c>
      <c r="G83" s="200"/>
      <c r="H83" s="599"/>
      <c r="I83" s="200"/>
      <c r="J83" s="200"/>
      <c r="K83" s="200"/>
      <c r="L83" s="200"/>
      <c r="M83" s="200"/>
    </row>
    <row r="84" spans="1:15" ht="15.75">
      <c r="A84" s="27" t="s">
        <v>64</v>
      </c>
      <c r="B84" s="142">
        <v>0</v>
      </c>
      <c r="C84" s="142">
        <v>0</v>
      </c>
      <c r="D84" s="600">
        <v>0</v>
      </c>
      <c r="E84" s="60" t="s">
        <v>320</v>
      </c>
      <c r="F84" s="142">
        <v>0</v>
      </c>
      <c r="G84" s="142">
        <v>0</v>
      </c>
      <c r="H84" s="600">
        <v>0</v>
      </c>
      <c r="I84" s="60"/>
      <c r="J84" s="566">
        <v>0</v>
      </c>
      <c r="K84" s="60"/>
      <c r="L84" s="60"/>
      <c r="M84" s="77" t="s">
        <v>77</v>
      </c>
    </row>
    <row r="85" spans="1:15" ht="15.75">
      <c r="A85" s="27" t="s">
        <v>65</v>
      </c>
      <c r="B85" s="142">
        <v>0</v>
      </c>
      <c r="C85" s="142">
        <v>0</v>
      </c>
      <c r="D85" s="600">
        <v>0</v>
      </c>
      <c r="E85" s="60" t="s">
        <v>320</v>
      </c>
      <c r="F85" s="142">
        <v>0</v>
      </c>
      <c r="G85" s="142">
        <v>0</v>
      </c>
      <c r="H85" s="600">
        <v>0</v>
      </c>
      <c r="I85" s="60"/>
      <c r="J85" s="566">
        <v>0</v>
      </c>
      <c r="K85" s="60"/>
      <c r="L85" s="60"/>
      <c r="M85" s="77" t="s">
        <v>77</v>
      </c>
    </row>
    <row r="86" spans="1:15" ht="15.75">
      <c r="A86" s="27" t="s">
        <v>66</v>
      </c>
      <c r="B86" s="142">
        <v>0</v>
      </c>
      <c r="C86" s="142">
        <v>0</v>
      </c>
      <c r="D86" s="600">
        <v>0</v>
      </c>
      <c r="E86" s="60" t="s">
        <v>320</v>
      </c>
      <c r="F86" s="142">
        <v>0</v>
      </c>
      <c r="G86" s="142">
        <v>0</v>
      </c>
      <c r="H86" s="600">
        <v>0</v>
      </c>
      <c r="I86" s="60"/>
      <c r="J86" s="566">
        <v>0</v>
      </c>
      <c r="K86" s="60"/>
      <c r="L86" s="60"/>
      <c r="M86" s="77" t="s">
        <v>77</v>
      </c>
    </row>
    <row r="87" spans="1:15" ht="15.75">
      <c r="A87" s="27" t="s">
        <v>67</v>
      </c>
      <c r="B87" s="142">
        <v>0</v>
      </c>
      <c r="C87" s="142">
        <v>0</v>
      </c>
      <c r="D87" s="600">
        <v>0</v>
      </c>
      <c r="E87" s="60" t="s">
        <v>320</v>
      </c>
      <c r="F87" s="142">
        <v>0</v>
      </c>
      <c r="G87" s="142">
        <v>0</v>
      </c>
      <c r="H87" s="600">
        <v>1</v>
      </c>
      <c r="I87" s="60"/>
      <c r="J87" s="566">
        <v>0</v>
      </c>
      <c r="K87" s="60"/>
      <c r="L87" s="60"/>
      <c r="M87" s="77" t="s">
        <v>77</v>
      </c>
    </row>
    <row r="88" spans="1:15" ht="15.75">
      <c r="A88" s="27" t="s">
        <v>68</v>
      </c>
      <c r="B88" s="142">
        <v>0</v>
      </c>
      <c r="C88" s="142">
        <v>0</v>
      </c>
      <c r="D88" s="600">
        <v>0</v>
      </c>
      <c r="E88" s="60" t="s">
        <v>320</v>
      </c>
      <c r="F88" s="142">
        <v>0</v>
      </c>
      <c r="G88" s="142">
        <v>0</v>
      </c>
      <c r="H88" s="600">
        <v>0</v>
      </c>
      <c r="I88" s="60"/>
      <c r="J88" s="566">
        <v>0</v>
      </c>
      <c r="K88" s="60"/>
      <c r="L88" s="60"/>
      <c r="M88" s="77" t="s">
        <v>77</v>
      </c>
    </row>
    <row r="89" spans="1:15">
      <c r="A89" s="62"/>
      <c r="B89" s="74"/>
      <c r="C89" s="74"/>
      <c r="D89" s="74"/>
      <c r="E89" s="74"/>
      <c r="F89" s="74"/>
      <c r="G89" s="74"/>
      <c r="H89" s="74"/>
      <c r="I89" s="74"/>
      <c r="J89" s="74"/>
      <c r="K89" s="74"/>
      <c r="L89" s="74"/>
      <c r="M89" s="64"/>
    </row>
    <row r="90" spans="1:15" ht="15.75">
      <c r="A90" s="538" t="s">
        <v>641</v>
      </c>
      <c r="B90" s="545"/>
      <c r="C90" s="545"/>
      <c r="D90" s="545"/>
      <c r="E90" s="545"/>
      <c r="F90" s="545"/>
      <c r="G90" s="545"/>
      <c r="H90" s="171"/>
      <c r="I90" s="171"/>
      <c r="J90" s="171"/>
      <c r="K90" s="171"/>
      <c r="L90" s="171"/>
      <c r="O90" s="2" t="s">
        <v>69</v>
      </c>
    </row>
    <row r="91" spans="1:15">
      <c r="A91" s="689" t="s">
        <v>644</v>
      </c>
      <c r="B91" s="689"/>
      <c r="C91" s="689"/>
      <c r="D91" s="689"/>
      <c r="E91" s="689"/>
      <c r="F91" s="689"/>
      <c r="G91" s="689"/>
      <c r="H91" s="689"/>
      <c r="I91" s="689"/>
      <c r="J91" s="689"/>
      <c r="K91" s="689"/>
      <c r="L91" s="689"/>
    </row>
    <row r="92" spans="1:15" ht="27" customHeight="1">
      <c r="A92" s="689"/>
      <c r="B92" s="689"/>
      <c r="C92" s="689"/>
      <c r="D92" s="689"/>
      <c r="E92" s="689"/>
      <c r="F92" s="689"/>
      <c r="G92" s="689"/>
      <c r="H92" s="689"/>
      <c r="I92" s="689"/>
      <c r="J92" s="689"/>
      <c r="K92" s="689"/>
      <c r="L92" s="689"/>
    </row>
  </sheetData>
  <mergeCells count="14">
    <mergeCell ref="A91:L92"/>
    <mergeCell ref="A8:A9"/>
    <mergeCell ref="M8:M9"/>
    <mergeCell ref="B8:C8"/>
    <mergeCell ref="D8:F8"/>
    <mergeCell ref="G8:J8"/>
    <mergeCell ref="K8:L8"/>
    <mergeCell ref="A1:M1"/>
    <mergeCell ref="A3:M3"/>
    <mergeCell ref="A5:M5"/>
    <mergeCell ref="A7:M7"/>
    <mergeCell ref="A6:M6"/>
    <mergeCell ref="A2:M2"/>
    <mergeCell ref="A4:M4"/>
  </mergeCells>
  <pageMargins left="0.51181102362204722" right="0.23622047244094491" top="0.35433070866141736" bottom="0.27559055118110237" header="0.15748031496062992" footer="0.15748031496062992"/>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25</vt:i4>
      </vt:variant>
      <vt:variant>
        <vt:lpstr>Intervalos nomeados</vt:lpstr>
      </vt:variant>
      <vt:variant>
        <vt:i4>46</vt:i4>
      </vt:variant>
    </vt:vector>
  </HeadingPairs>
  <TitlesOfParts>
    <vt:vector size="71" baseType="lpstr">
      <vt:lpstr>indicador 1- Óbitos Prematuros</vt:lpstr>
      <vt:lpstr>Indicador 2-MIF investigad (2</vt:lpstr>
      <vt:lpstr>Indicador 3-Obitcom causa bas</vt:lpstr>
      <vt:lpstr>Indicador 4-Calendario de vaci</vt:lpstr>
      <vt:lpstr>Indicador-5 DCNI</vt:lpstr>
      <vt:lpstr>Indicador-6 Cura de MH</vt:lpstr>
      <vt:lpstr>Indicador - 7 Casos de Malaria </vt:lpstr>
      <vt:lpstr>Indicador 8-Sífilis Congen</vt:lpstr>
      <vt:lpstr>Indicador-9 Aids em &gt; 5 an (2</vt:lpstr>
      <vt:lpstr>Indicador-10 Amostra de agu (2</vt:lpstr>
      <vt:lpstr>Indicador 11-Exames citopato (2</vt:lpstr>
      <vt:lpstr>Indicador12-Mamagrafia</vt:lpstr>
      <vt:lpstr>Indicador 13-Parto Normal</vt:lpstr>
      <vt:lpstr>Indicador 14- gravidez na adole</vt:lpstr>
      <vt:lpstr>Indicador 15-Mortalidade Inf (2</vt:lpstr>
      <vt:lpstr>Indicador 16-óbitos maternos</vt:lpstr>
      <vt:lpstr>Indicador 17- Cob.pop. Atb</vt:lpstr>
      <vt:lpstr>Indicador 18-Bolsa Familia </vt:lpstr>
      <vt:lpstr>Indicador19- Saude bucal</vt:lpstr>
      <vt:lpstr>Indicador-20 Munic Vigil San</vt:lpstr>
      <vt:lpstr>Indicador 21- CAPS</vt:lpstr>
      <vt:lpstr>Indicador-22 imóveis visitados</vt:lpstr>
      <vt:lpstr>Indicador-23 Agra ao trab n (2</vt:lpstr>
      <vt:lpstr>Indicador Cura de Tuberculose</vt:lpstr>
      <vt:lpstr>Plan1</vt:lpstr>
      <vt:lpstr>'Indicador - 7 Casos de Malaria '!Area_de_impressao</vt:lpstr>
      <vt:lpstr>'indicador 1- Óbitos Prematuros'!Area_de_impressao</vt:lpstr>
      <vt:lpstr>'Indicador 11-Exames citopato (2'!Area_de_impressao</vt:lpstr>
      <vt:lpstr>'Indicador 13-Parto Normal'!Area_de_impressao</vt:lpstr>
      <vt:lpstr>'Indicador 14- gravidez na adole'!Area_de_impressao</vt:lpstr>
      <vt:lpstr>'Indicador 15-Mortalidade Inf (2'!Area_de_impressao</vt:lpstr>
      <vt:lpstr>'Indicador 16-óbitos maternos'!Area_de_impressao</vt:lpstr>
      <vt:lpstr>'Indicador 17- Cob.pop. Atb'!Area_de_impressao</vt:lpstr>
      <vt:lpstr>'Indicador 18-Bolsa Familia '!Area_de_impressao</vt:lpstr>
      <vt:lpstr>'Indicador 21- CAPS'!Area_de_impressao</vt:lpstr>
      <vt:lpstr>'Indicador 2-MIF investigad (2'!Area_de_impressao</vt:lpstr>
      <vt:lpstr>'Indicador 3-Obitcom causa bas'!Area_de_impressao</vt:lpstr>
      <vt:lpstr>'Indicador 4-Calendario de vaci'!Area_de_impressao</vt:lpstr>
      <vt:lpstr>'Indicador 8-Sífilis Congen'!Area_de_impressao</vt:lpstr>
      <vt:lpstr>'Indicador Cura de Tuberculose'!Area_de_impressao</vt:lpstr>
      <vt:lpstr>'Indicador-10 Amostra de agu (2'!Area_de_impressao</vt:lpstr>
      <vt:lpstr>'Indicador12-Mamagrafia'!Area_de_impressao</vt:lpstr>
      <vt:lpstr>'Indicador19- Saude bucal'!Area_de_impressao</vt:lpstr>
      <vt:lpstr>'Indicador-20 Munic Vigil San'!Area_de_impressao</vt:lpstr>
      <vt:lpstr>'Indicador-22 imóveis visitados'!Area_de_impressao</vt:lpstr>
      <vt:lpstr>'Indicador-23 Agra ao trab n (2'!Area_de_impressao</vt:lpstr>
      <vt:lpstr>'Indicador-5 DCNI'!Area_de_impressao</vt:lpstr>
      <vt:lpstr>'Indicador-6 Cura de MH'!Area_de_impressao</vt:lpstr>
      <vt:lpstr>'Indicador-9 Aids em &gt; 5 an (2'!Area_de_impressao</vt:lpstr>
      <vt:lpstr>'Indicador - 7 Casos de Malaria '!Titulos_de_impressao</vt:lpstr>
      <vt:lpstr>'indicador 1- Óbitos Prematuros'!Titulos_de_impressao</vt:lpstr>
      <vt:lpstr>'Indicador 11-Exames citopato (2'!Titulos_de_impressao</vt:lpstr>
      <vt:lpstr>'Indicador 13-Parto Normal'!Titulos_de_impressao</vt:lpstr>
      <vt:lpstr>'Indicador 14- gravidez na adole'!Titulos_de_impressao</vt:lpstr>
      <vt:lpstr>'Indicador 15-Mortalidade Inf (2'!Titulos_de_impressao</vt:lpstr>
      <vt:lpstr>'Indicador 16-óbitos maternos'!Titulos_de_impressao</vt:lpstr>
      <vt:lpstr>'Indicador 17- Cob.pop. Atb'!Titulos_de_impressao</vt:lpstr>
      <vt:lpstr>'Indicador 18-Bolsa Familia '!Titulos_de_impressao</vt:lpstr>
      <vt:lpstr>'Indicador 2-MIF investigad (2'!Titulos_de_impressao</vt:lpstr>
      <vt:lpstr>'Indicador 3-Obitcom causa bas'!Titulos_de_impressao</vt:lpstr>
      <vt:lpstr>'Indicador 4-Calendario de vaci'!Titulos_de_impressao</vt:lpstr>
      <vt:lpstr>'Indicador 8-Sífilis Congen'!Titulos_de_impressao</vt:lpstr>
      <vt:lpstr>'Indicador Cura de Tuberculose'!Titulos_de_impressao</vt:lpstr>
      <vt:lpstr>'Indicador-10 Amostra de agu (2'!Titulos_de_impressao</vt:lpstr>
      <vt:lpstr>'Indicador12-Mamagrafia'!Titulos_de_impressao</vt:lpstr>
      <vt:lpstr>'Indicador-20 Munic Vigil San'!Titulos_de_impressao</vt:lpstr>
      <vt:lpstr>'Indicador-22 imóveis visitados'!Titulos_de_impressao</vt:lpstr>
      <vt:lpstr>'Indicador-23 Agra ao trab n (2'!Titulos_de_impressao</vt:lpstr>
      <vt:lpstr>'Indicador-5 DCNI'!Titulos_de_impressao</vt:lpstr>
      <vt:lpstr>'Indicador-6 Cura de MH'!Titulos_de_impressao</vt:lpstr>
      <vt:lpstr>'Indicador-9 Aids em &gt; 5 an (2'!Titulos_de_impressao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g000109-0a</dc:creator>
  <cp:lastModifiedBy>Ismael Tavares da Costa</cp:lastModifiedBy>
  <cp:lastPrinted>2019-09-13T13:05:11Z</cp:lastPrinted>
  <dcterms:created xsi:type="dcterms:W3CDTF">2016-01-25T16:41:05Z</dcterms:created>
  <dcterms:modified xsi:type="dcterms:W3CDTF">2020-03-19T15:08:24Z</dcterms:modified>
</cp:coreProperties>
</file>